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D:\$PLANNING_SHE\FDPP - FULL DISCLOSURE POLICY PORTAL\2024\Annual Documents 2024\"/>
    </mc:Choice>
  </mc:AlternateContent>
  <xr:revisionPtr revIDLastSave="0" documentId="13_ncr:1_{EAB5A36C-8461-4E7E-9969-7FCA2FFE961B}" xr6:coauthVersionLast="47" xr6:coauthVersionMax="47" xr10:uidLastSave="{00000000-0000-0000-0000-000000000000}"/>
  <bookViews>
    <workbookView xWindow="5325" yWindow="2355" windowWidth="14190" windowHeight="12765" xr2:uid="{00000000-000D-0000-FFFF-FFFF00000000}"/>
  </bookViews>
  <sheets>
    <sheet name="Form 5 - AGDAR" sheetId="1" r:id="rId1"/>
    <sheet name="FDPP LICENSE" sheetId="2" state="veryHidden" r:id="rId2"/>
  </sheets>
  <definedNames>
    <definedName name="_xlnm.Print_Area" localSheetId="0">'Form 5 - AGDAR'!$A$1:$I$61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1" l="1"/>
  <c r="G43" i="1"/>
  <c r="H55" i="1"/>
  <c r="G55" i="1"/>
  <c r="H30" i="1"/>
  <c r="F56" i="1" s="1"/>
  <c r="H11" i="1" s="1"/>
  <c r="G30" i="1"/>
  <c r="I42" i="1"/>
  <c r="I41" i="1"/>
  <c r="I40" i="1"/>
  <c r="I39" i="1"/>
  <c r="I38" i="1"/>
  <c r="I37" i="1"/>
  <c r="I36" i="1"/>
  <c r="I43" i="1" s="1"/>
  <c r="I29" i="1"/>
  <c r="I28" i="1"/>
  <c r="I27" i="1"/>
  <c r="I26" i="1"/>
  <c r="I25" i="1"/>
  <c r="I22" i="1"/>
  <c r="I21" i="1"/>
  <c r="I19" i="1"/>
  <c r="I18" i="1"/>
  <c r="I17" i="1"/>
  <c r="I16" i="1"/>
  <c r="I30" i="1" l="1"/>
</calcChain>
</file>

<file path=xl/sharedStrings.xml><?xml version="1.0" encoding="utf-8"?>
<sst xmlns="http://schemas.openxmlformats.org/spreadsheetml/2006/main" count="170" uniqueCount="158">
  <si>
    <t>FDP Form 5 - Annual GAD Accomplishment Report</t>
  </si>
  <si>
    <t>(PCW-DILG-DBM-NEDA JMC No. 2016-01 dated January 12, 2016, Annex E)</t>
  </si>
  <si>
    <t>ANNUAL GENDER AND DEVELOPMENT (GAD) ACCOMPLISHMENT REPORT</t>
  </si>
  <si>
    <t>REGION:</t>
  </si>
  <si>
    <t>NATIONAL CAPITAL REGION</t>
  </si>
  <si>
    <t>CALENDAR YEAR:</t>
  </si>
  <si>
    <t>PROVINCE:</t>
  </si>
  <si>
    <t>CITY OF MALABON</t>
  </si>
  <si>
    <t>CITY/MUNICIPALITY:</t>
  </si>
  <si>
    <t xml:space="preserve">Total LGU Budget: </t>
  </si>
  <si>
    <t>Total GAD Expenditure:</t>
  </si>
  <si>
    <t>Gender Issue or GAD Mandate
(1)</t>
  </si>
  <si>
    <t>GAD Objective
(2)</t>
  </si>
  <si>
    <t>Relevant LGU Program or Project
(3)</t>
  </si>
  <si>
    <t>GAD Activity
(4)</t>
  </si>
  <si>
    <t>Performance Indicator and Target
(5)</t>
  </si>
  <si>
    <t>Actual Results
(6)</t>
  </si>
  <si>
    <t>Approved GAD Budget
(7)</t>
  </si>
  <si>
    <t>Actual Cost or GAD Expenditure
(8)</t>
  </si>
  <si>
    <t>Variance or Remarks
(9)</t>
  </si>
  <si>
    <t>Sub-total A</t>
  </si>
  <si>
    <t>Sub-total B</t>
  </si>
  <si>
    <t>Title of LGU Program or Project
(10)</t>
  </si>
  <si>
    <t>HGDG PIMME/
FIMME Score
(11)</t>
  </si>
  <si>
    <t>Total Annual Program/ Project Cost or Expenditure
 (12)</t>
  </si>
  <si>
    <t>GAD Attributed Program/Project Cost or Expenditure 
(13)</t>
  </si>
  <si>
    <t>Variance or Remarks
(14)</t>
  </si>
  <si>
    <t>Sub-total C</t>
  </si>
  <si>
    <t>Grand TOTAL (A+B+C)</t>
  </si>
  <si>
    <t>CAUTION:</t>
  </si>
  <si>
    <t>TO REDUCE THE RISK OF UPLOADING WRONG TEMPLATE FOR THIS DOCUMENT, DO NOT EDIT/DELETE THIS SHEET.</t>
  </si>
  <si>
    <t>FROM:</t>
  </si>
  <si>
    <t>FDPP TEAM</t>
  </si>
  <si>
    <t>v2</t>
  </si>
  <si>
    <t>High number of teenage young mothers:
Supporting Data :
2019 - 290
2020 - 691
2021 - 630
Source :
City Social Welfare and Development Department (CSWDD) and City Health Department (CHD)</t>
  </si>
  <si>
    <t>To provide assistance for young mothers and their partners.</t>
  </si>
  <si>
    <t>Youth Development Program</t>
  </si>
  <si>
    <t>Temporary economic assistance (employment and/or livelihood) for indigent young mothers and their partners.</t>
  </si>
  <si>
    <t>No. of beneficiaries: 600 indigents young mothers and their partners</t>
  </si>
  <si>
    <t>600 indigent young mothers and/or their partners were given temporary employment and/or livelihood</t>
  </si>
  <si>
    <t>Increasing number of marginalized women and/or their families availing of:
a. Non-traditional skills traning with capital
2020 - 210
2021 - 420
Source: Gender and Development (GAD) Center
b. Conditional financial Assitance
2020 - 1,500
2021 - 3,000
2022 - 4,000
Source: City Social Welfare and Development Department (CSWDD)
c. Health and medical assistance
2020 - 2,979 
2021 - 3,201
Source: Office of the City Mayor</t>
  </si>
  <si>
    <t xml:space="preserve">To empower marginalized women and/or their families socially and economically by providing assistance and opportunities for personal growth and development </t>
  </si>
  <si>
    <t>Women Welfare Program</t>
  </si>
  <si>
    <t>Provision of non-traditional skills training with capital for women micro, small, and medium enterprises (MSMEs) owners</t>
  </si>
  <si>
    <t>a. No. of trainings to be conducted: at least 1
b. No. of beneficiaries: 210 women MSME owners</t>
  </si>
  <si>
    <t>Three (3) trainings were conducted
210 women MSMEs owners were provided with skills training and additional capital</t>
  </si>
  <si>
    <t>Provision of assistance to marginalized women and/or their families</t>
  </si>
  <si>
    <t>No. of beneficiaries: at least 15,000 marginalized women and/or their families</t>
  </si>
  <si>
    <t xml:space="preserve">At least 15,000 marginalized women and/or their families were provided with assistance and opportunities for personal growth and development </t>
  </si>
  <si>
    <t>Increasing number of reported VAW cases:
Supporting Data: 
2019 -  903
2020 - 1,083
2021 - 1,267
2022 - 1,435
Source: Barangay VAW Desk Reports</t>
  </si>
  <si>
    <t>To functionally re-capacitate women in especially difficult circumstances (WEDC) by delivering services and interventions suited to their needs</t>
  </si>
  <si>
    <t>Women in Especially Difficult Circumstances (WEDC) Program</t>
  </si>
  <si>
    <t>Provision of educational support to in-school children of WEDC</t>
  </si>
  <si>
    <t>No. of beneficiaries: 1,500</t>
  </si>
  <si>
    <t>1,500 in-school children of WEDC received educational support</t>
  </si>
  <si>
    <r>
      <rPr>
        <b/>
        <sz val="10"/>
        <color theme="1"/>
        <rFont val="Arial"/>
        <family val="2"/>
      </rPr>
      <t>City Ordinance No. 2-2017</t>
    </r>
    <r>
      <rPr>
        <sz val="10"/>
        <color theme="1"/>
        <rFont val="Arial"/>
        <family val="2"/>
      </rPr>
      <t xml:space="preserve"> (SECTION 49) Observance of International Women's Day every March 8</t>
    </r>
  </si>
  <si>
    <t>To build and highlight the women's agenda and roles  in the holistic development of the City of Malabon</t>
  </si>
  <si>
    <t xml:space="preserve">Celebration of International Women's Day (March 8) </t>
  </si>
  <si>
    <t>No. of participants attended: 200 (men and women)</t>
  </si>
  <si>
    <t>311 participants (men and women) attended activities in Celebration of International Women's Day</t>
  </si>
  <si>
    <r>
      <rPr>
        <b/>
        <sz val="10"/>
        <color theme="1"/>
        <rFont val="Arial"/>
        <family val="2"/>
      </rPr>
      <t xml:space="preserve">RA 10410 </t>
    </r>
    <r>
      <rPr>
        <sz val="10"/>
        <color theme="1"/>
        <rFont val="Arial"/>
        <family val="2"/>
      </rPr>
      <t>(SECTION 7)
b) Responsibilities of Local Government Units. – Local government units (LGUs) shall include allocations from their Special Education Fund (SEF) and Gender and Development (GAD) Fund in addition to other local funds to be utilized for the following purposes:
(1) Support the implementation of their ECCD Program;
(2) Organize and support parent cooperatives to establish community-based ECCD programs;
(3) Provide counterpart funds for the continuing professional development of their ECCD public service providers; and
(4) Provide the facilities for the conduct of their ECCD Program.</t>
    </r>
  </si>
  <si>
    <t>To sustain and enhance local efforts to promote and enroll children into the ECCD program</t>
  </si>
  <si>
    <t>Early Childhood Care and Development (ECCD) Program</t>
  </si>
  <si>
    <t>Conduct of Annual State of the Children's Address (SOCHA)</t>
  </si>
  <si>
    <t>a. No. of activities conducted: at least 1
b. No. of participants:
1,000 partner CSOs/NGOs, ECCD educators from public and private learning center, parents</t>
  </si>
  <si>
    <t>Number of activity conducted: 1 
1,000 participants participated</t>
  </si>
  <si>
    <t>Celebration of National Children's Month through online or physical activity</t>
  </si>
  <si>
    <t>a. No. of activities conducted: at least 1
b. No. of participants:
350 boys and girls/parents/caregivers of children registered in CDCs and home-based sites</t>
  </si>
  <si>
    <t>Conduct of Annual Local ECCD Congress</t>
  </si>
  <si>
    <t>a. No. of activities conducted: at least 1
b. No. of participants:
400 (155 from public day care centers, 104 from private learning center, 21 barangay chairpersons, 10 partners CSO/NGO, 5 DepEd partners, 10 ECCD federation officers)</t>
  </si>
  <si>
    <r>
      <rPr>
        <b/>
        <sz val="10"/>
        <color theme="1"/>
        <rFont val="Arial"/>
        <family val="2"/>
      </rPr>
      <t xml:space="preserve">RA 10354 </t>
    </r>
    <r>
      <rPr>
        <sz val="10"/>
        <color theme="1"/>
        <rFont val="Arial"/>
        <family val="2"/>
      </rPr>
      <t>(SECTION 25) Appropriations. - The amounts appropriated in the current annual General Appropriations Act (GAA) for reproductive health and natural and artificial family planning and responsible parenthood under the DOH and other concerned agencies shall be allocated and utilized for the implementation of this Act. Such additional sums necessary to provide for the upgrading of faculties necessary to meet BEMONC and CEMONC standards; the training and deployment of skilled health providers; natural and artificial family planning commodity requirements as outlined in Section 10, and for other reproductive health and responsible parenthood services, shall be included in the subsequent years’ general appropriations. The Gender and Development (GAD) funds of LGUs and national agencies may be a source of funding for the implementation of this Act.</t>
    </r>
  </si>
  <si>
    <t>To provide assistance for the treatment and/or management of patients diagnosed with reproductive tract infections (RTIs), HIV and AIDS, other sexually transmittable infections (STIs), breast and reproductive tract cancers, and/or other gynecological conditions and disorders</t>
  </si>
  <si>
    <t>Responsible Parenthood and Reproductive Health (RPRH) Program</t>
  </si>
  <si>
    <t>Provision of financial assistance to patients diagnosed with different reproductive health conditions and disorders.</t>
  </si>
  <si>
    <t>No. of beneficiaries: 250 diagnosed patients</t>
  </si>
  <si>
    <t>250 patients diagnosed with different reproductive health conditions and disorders were provided assistance for the treatment</t>
  </si>
  <si>
    <r>
      <rPr>
        <b/>
        <sz val="10"/>
        <color theme="1"/>
        <rFont val="Arial"/>
        <family val="2"/>
      </rPr>
      <t xml:space="preserve">RA 7600 </t>
    </r>
    <r>
      <rPr>
        <sz val="10"/>
        <color theme="1"/>
        <rFont val="Arial"/>
        <family val="2"/>
      </rPr>
      <t>(SECTION 2)</t>
    </r>
    <r>
      <rPr>
        <b/>
        <sz val="10"/>
        <color theme="1"/>
        <rFont val="Arial"/>
        <family val="2"/>
      </rPr>
      <t xml:space="preserve"> </t>
    </r>
    <r>
      <rPr>
        <sz val="10"/>
        <color theme="1"/>
        <rFont val="Arial"/>
        <family val="2"/>
      </rPr>
      <t>The State adopts rooming-in as a national policy to encourage, protect and support the practice of breast-feeding.  It shall create an environment where basic physical, emotional, and psychological needs of mothers and infants are fulfilled through the practice of rooming-in and breast-feeding.</t>
    </r>
  </si>
  <si>
    <t>To encourage breastfeeding to first time mothers</t>
  </si>
  <si>
    <t>Breastfeeding Promotion Program</t>
  </si>
  <si>
    <t>Conduct of "Osmal Newborn Baby Contest"</t>
  </si>
  <si>
    <t>No of Participants : at least 200 post partum mothers</t>
  </si>
  <si>
    <t>44 post partum mothers participated in the program</t>
  </si>
  <si>
    <r>
      <rPr>
        <b/>
        <sz val="10"/>
        <color theme="1"/>
        <rFont val="Arial"/>
        <family val="2"/>
      </rPr>
      <t>RA 9710 Magna Carta of Women IRR</t>
    </r>
    <r>
      <rPr>
        <sz val="10"/>
        <color theme="1"/>
        <rFont val="Arial"/>
        <family val="2"/>
      </rPr>
      <t xml:space="preserve"> (SECTION 29) Right to Information – All government agencies, instrumentalities, and LGUs shall develop and make available information, education and communication (IEC) materials on their specific programs, services and funding outlays on women’s empowerment and gender equality. These information shall be translated in major Filipino dialects and disseminated to the public, especially in remote or rural area</t>
    </r>
  </si>
  <si>
    <t>To provide constituents to accurate, timely, and digestible information about gender-related issues, concerns, policies, and issuances through various channels and media</t>
  </si>
  <si>
    <t>Gender and Development (GAD) Advocacy Program</t>
  </si>
  <si>
    <t>Conduct of forums, trainings, and other activities discussing issues and policies on gender sensitivity and responsiveness</t>
  </si>
  <si>
    <t xml:space="preserve">a. No of forums, trainings, and other activities conducted: 4 activities 
b. No. of participants attended: at least 100 per activity </t>
  </si>
  <si>
    <t>Conducted 5 activities discussing issues and policies on gender sensitivity and responsiveness
542 participants in 5 activities</t>
  </si>
  <si>
    <t>Deployment of City Field Workers to support the promotion of gender-sensitive delivery of local government services</t>
  </si>
  <si>
    <t>No. of city field workers deployed in 21 barangays to support the promotion of gender-sensitive delivery of local government services: 1,000</t>
  </si>
  <si>
    <t>Deployed 1,000 city field workers</t>
  </si>
  <si>
    <r>
      <rPr>
        <b/>
        <sz val="10"/>
        <color theme="1"/>
        <rFont val="Arial"/>
        <family val="2"/>
      </rPr>
      <t>City Ordinance No. 2-2017</t>
    </r>
    <r>
      <rPr>
        <sz val="10"/>
        <color theme="1"/>
        <rFont val="Arial"/>
        <family val="2"/>
      </rPr>
      <t xml:space="preserve"> (SECTION 51) A GAD Summit shall be held on the first week of December every year, which shall be convened and managed by a joint committee of women NGOs and GOs.</t>
    </r>
  </si>
  <si>
    <t>To recognize the successes programs, personalities, and organizations that promote and respond to local gender issues and concerns</t>
  </si>
  <si>
    <t>Conduct of GAD Summit</t>
  </si>
  <si>
    <t>No. of participants attended: 500 (men and women)</t>
  </si>
  <si>
    <t>Conducted the GAD Summit last December 14 particpated by 500 participants (men and women)</t>
  </si>
  <si>
    <t>GAD MANDATE</t>
  </si>
  <si>
    <t>GENDER ISSUE</t>
  </si>
  <si>
    <t>A. CLIENT-FOCUSED</t>
  </si>
  <si>
    <t>B. ORGANIZATION-FOCUSED</t>
  </si>
  <si>
    <r>
      <rPr>
        <b/>
        <sz val="10"/>
        <color theme="1"/>
        <rFont val="Arial"/>
        <family val="2"/>
      </rPr>
      <t>RA 9262 (</t>
    </r>
    <r>
      <rPr>
        <sz val="10"/>
        <color theme="1"/>
        <rFont val="Arial"/>
        <family val="2"/>
      </rPr>
      <t>SECTION 40) Mandatory programs and services for victims-survivors and RA 9208 Section 16. Programs that address trafficking in persons, the government shall establish and implement preventive, protective, and rehabilitative programs for trafficked in persons victims-survivors</t>
    </r>
  </si>
  <si>
    <t>To develop, strengthen the services and support the implementation of LCAT-VAWC programs in order to capacitate the members, stakeholders, and the community</t>
  </si>
  <si>
    <t>Development and Strengthening the LCAT-VAWC Implementation in Malabon City</t>
  </si>
  <si>
    <t>a. No. of trainings/seminars/activities conducted: at least 2
b. No. of LCAT-VAWC members, Barangay VAW Desk Officers, and Social Workers strengthened: at least 250</t>
  </si>
  <si>
    <t>1 seminar was conducted 
Participated by 60 LCAT-VAWC Members</t>
  </si>
  <si>
    <r>
      <rPr>
        <b/>
        <sz val="10"/>
        <color theme="1"/>
        <rFont val="Arial"/>
        <family val="2"/>
      </rPr>
      <t>RA 9710</t>
    </r>
    <r>
      <rPr>
        <sz val="10"/>
        <color theme="1"/>
        <rFont val="Arial"/>
        <family val="2"/>
      </rPr>
      <t xml:space="preserve"> (SEC. 36) All departments, including their attached agencies, offices, bureaus, state universities and colleges, government-owned and controlled corporations, local government units, and other government instrumentalities shall adopt gender mainstreaming as a strategy to promote women's human rights and eliminate gender discrimination in their systems, structures, policies, programs, processes, and procedures.</t>
    </r>
  </si>
  <si>
    <t>To periodically provide City Government personnel with accurate, timely, and digestible information about gender-related issues, concerns, policies, and issuances</t>
  </si>
  <si>
    <t>Attendance to/conduct of trainings, seminars, and promotional and educational activities for local government officials, employees, and personnel on other issues and policies on gender sensitivity and responsiveness</t>
  </si>
  <si>
    <t>(a) No. of activities attended/conducted: 2
(b) No. of participants attended: 100 participants per activity</t>
  </si>
  <si>
    <t>Conducted 2 activities 
200 participants attended</t>
  </si>
  <si>
    <t>To enhance the knowledge, skills, and competencies of the members of the GAD Focal Point System (GFPS), Technical Working Group (TWG), Monitoring and Evaluation Team, Secretariat, and the GAD Center in fulfillment of their respective mandates</t>
  </si>
  <si>
    <t>Capacity Development Program</t>
  </si>
  <si>
    <t>Attendance to/conduct of trainings, workshops, seminars, and other activities for members of the GAD Focal Point System (GFPS), Technical Working Group (TWG), Monitoring and Evaluation Team, Secretariat, and GAD Center</t>
  </si>
  <si>
    <t>(a) No. of activities conducted: 2 
(b) No. of participants attended: 29 GFPS, 16 TWG, 7 M&amp;E and 3 Secretariat</t>
  </si>
  <si>
    <t>Conducted 2 activities 
Participated by 35 members of GFPS-Execom, TWG, M&amp;E, and Secretariat</t>
  </si>
  <si>
    <t>To formulate 2023 GPB in compliance with the GAD Budget policy</t>
  </si>
  <si>
    <t>Gender Mainstreaming Program</t>
  </si>
  <si>
    <t>Conduct of GAD Planning and Budgeting for 2024</t>
  </si>
  <si>
    <t>No. of GAD Plan and Budgeting Workshop conducted: 1</t>
  </si>
  <si>
    <t>1 workshop conducted leading to the submission of the 2024 GAD Plan and Budget</t>
  </si>
  <si>
    <t>To strengthen the overall implementation of the City's GAD program</t>
  </si>
  <si>
    <t>Operationalization of the GAD Center (GAS/STO)</t>
  </si>
  <si>
    <t>Operation of GAD Office: 100%</t>
  </si>
  <si>
    <t>100% operational GAD Office</t>
  </si>
  <si>
    <r>
      <rPr>
        <b/>
        <sz val="10"/>
        <color theme="1"/>
        <rFont val="Arial"/>
        <family val="2"/>
      </rPr>
      <t xml:space="preserve">Joint Memorandum Circular No. 2013-01 </t>
    </r>
    <r>
      <rPr>
        <sz val="10"/>
        <color theme="1"/>
        <rFont val="Arial"/>
        <family val="2"/>
      </rPr>
      <t xml:space="preserve">(SEC C.7) Implementation and Monitoring of the LGU GAD Plan and Budget </t>
    </r>
  </si>
  <si>
    <t>To ensure that GAD PPAs are effectively and efficiently implemented</t>
  </si>
  <si>
    <t>Conduct of continuous GAD Monitoring and Evaluation</t>
  </si>
  <si>
    <t>No. of activity to monitor and evaluate GAD related PPAs: 2</t>
  </si>
  <si>
    <r>
      <rPr>
        <b/>
        <sz val="10"/>
        <color theme="1"/>
        <rFont val="Arial"/>
        <family val="2"/>
      </rPr>
      <t>Joint Memorandum Circular No. 2013-01</t>
    </r>
    <r>
      <rPr>
        <sz val="10"/>
        <color theme="1"/>
        <rFont val="Arial"/>
        <family val="2"/>
      </rPr>
      <t xml:space="preserve"> (SEC 4.1B) 1) LGUs, through their Local Planning and Development Offices (LPDO), shall spearhead the setting up and maintenance of the GAD database to serve as basis for gender-responsive planning, programming and policy formulation. The GAD database, which can either be manually operated or developed through software, shall form part of the overall management information system (MIS) of the LGU.</t>
    </r>
  </si>
  <si>
    <t>To establish a database as inputs to the gender analysis and GAD Planning and Budgeting</t>
  </si>
  <si>
    <t>Maintenance of the city's manually-operated GAD database</t>
  </si>
  <si>
    <t>a. GAD database updated
b. Hired personnel: 7</t>
  </si>
  <si>
    <t>Established / Updated GAD Database
Hired 5 Personnel</t>
  </si>
  <si>
    <t>C. ATTRIBUTED PROGRAMS</t>
  </si>
  <si>
    <t>Community Facility Enhancement Program (Multi-purpose Halls and Streetlights)</t>
  </si>
  <si>
    <t>12.99</t>
  </si>
  <si>
    <t>Janitorial Services Program</t>
  </si>
  <si>
    <t>16.01</t>
  </si>
  <si>
    <t>General Services Program</t>
  </si>
  <si>
    <t>15.17</t>
  </si>
  <si>
    <t>Deployment of Traffic Enforcers and City Security Unit (CSU) Personnel</t>
  </si>
  <si>
    <t>7.66</t>
  </si>
  <si>
    <t>Provision of Other Professional Services (Trainers/Instructors/Personnel Pooling/Assessor &amp; Technical Experts)</t>
  </si>
  <si>
    <t>8.83</t>
  </si>
  <si>
    <t>Solid Waste Management Program</t>
  </si>
  <si>
    <t>13.67</t>
  </si>
  <si>
    <t>Other General Services: Implementation of "Oplan Kalinga" Program</t>
  </si>
  <si>
    <t>9.99</t>
  </si>
  <si>
    <t>Other Professional Services: Implementation of "Oplan Kalusugan" Program for Health Center, Pagamutang Bayan ng Malabon, Super Health Centers and Ospital ng Malabon</t>
  </si>
  <si>
    <t>Prepared by:</t>
  </si>
  <si>
    <t>Approved by:</t>
  </si>
  <si>
    <t>Date:</t>
  </si>
  <si>
    <t>EnP. MA. SHELLA S. CABRERA, MPA</t>
  </si>
  <si>
    <t>HON. JEANNIE N. SANDOVAL</t>
  </si>
  <si>
    <t>06/02/2024</t>
  </si>
  <si>
    <t>Chairperson, GFPS TWG</t>
  </si>
  <si>
    <t>City Mayor</t>
  </si>
  <si>
    <t>DD/MM/YEAR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</si>
</sst>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_-;\-* #,##0.00_-;_-* &quot;-&quot;??_-;_-@"/>
  </numFmts>
  <fonts count="14" x14ac:knownFonts="1">
    <font>
      <sz val="11"/>
      <color rgb="FF000000"/>
      <name val="Calibri"/>
    </font>
    <font>
      <b/>
      <sz val="11"/>
      <color rgb="FF000000"/>
      <name val="Calibri"/>
    </font>
    <font>
      <b/>
      <sz val="18"/>
      <color rgb="FFFF0000"/>
      <name val="Calibri"/>
    </font>
    <font>
      <sz val="7"/>
      <color rgb="FF000000"/>
      <name val="Calibri"/>
    </font>
    <font>
      <b/>
      <sz val="9"/>
      <color rgb="FF000000"/>
      <name val="Calibri"/>
    </font>
    <font>
      <sz val="11"/>
      <color rgb="FF000000"/>
      <name val="Calibri"/>
    </font>
    <font>
      <sz val="10"/>
      <color theme="1"/>
      <name val="Arial"/>
      <family val="2"/>
    </font>
    <font>
      <b/>
      <sz val="10"/>
      <color theme="1"/>
      <name val="Arial"/>
      <family val="2"/>
    </font>
    <font>
      <sz val="10"/>
      <name val="Arial"/>
      <family val="2"/>
    </font>
    <font>
      <sz val="10"/>
      <color rgb="FF000000"/>
      <name val="Arial"/>
      <family val="2"/>
    </font>
    <font>
      <b/>
      <sz val="11"/>
      <color rgb="FF000000"/>
      <name val="Calibri"/>
      <family val="2"/>
    </font>
    <font>
      <i/>
      <sz val="10"/>
      <color theme="1"/>
      <name val="Arial"/>
      <family val="2"/>
    </font>
    <font>
      <b/>
      <sz val="11"/>
      <color theme="1"/>
      <name val="Arial"/>
      <family val="2"/>
    </font>
    <font>
      <sz val="11"/>
      <color theme="1"/>
      <name val="Arial"/>
      <family val="2"/>
    </font>
  </fonts>
  <fills count="6">
    <fill>
      <patternFill patternType="none"/>
    </fill>
    <fill>
      <patternFill patternType="gray125"/>
    </fill>
    <fill>
      <patternFill patternType="none"/>
    </fill>
    <fill>
      <patternFill patternType="solid">
        <fgColor theme="0"/>
        <bgColor theme="0"/>
      </patternFill>
    </fill>
    <fill>
      <patternFill patternType="solid">
        <fgColor theme="3" tint="0.79998168889431442"/>
        <bgColor indexed="64"/>
      </patternFill>
    </fill>
    <fill>
      <patternFill patternType="solid">
        <fgColor theme="0"/>
        <bgColor indexed="64"/>
      </patternFill>
    </fill>
  </fills>
  <borders count="4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rgb="FF000000"/>
      </top>
      <bottom style="thin">
        <color rgb="FF000000"/>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style="thin">
        <color rgb="FF000000"/>
      </left>
      <right/>
      <top/>
      <bottom/>
      <diagonal/>
    </border>
    <border>
      <left style="thin">
        <color indexed="64"/>
      </left>
      <right/>
      <top/>
      <bottom/>
      <diagonal/>
    </border>
    <border>
      <left/>
      <right style="thin">
        <color rgb="FF000000"/>
      </right>
      <top/>
      <bottom/>
      <diagonal/>
    </border>
    <border>
      <left/>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64"/>
      </right>
      <top/>
      <bottom style="thin">
        <color indexed="64"/>
      </bottom>
      <diagonal/>
    </border>
  </borders>
  <cellStyleXfs count="2">
    <xf numFmtId="0" fontId="0" fillId="0" borderId="0"/>
    <xf numFmtId="164" fontId="5" fillId="0" borderId="0" applyFont="0" applyFill="0" applyBorder="0" applyAlignment="0" applyProtection="0"/>
  </cellStyleXfs>
  <cellXfs count="186">
    <xf numFmtId="0" fontId="0" fillId="2" borderId="0" xfId="0" applyFill="1"/>
    <xf numFmtId="0" fontId="1" fillId="2" borderId="0" xfId="0" applyFont="1" applyFill="1"/>
    <xf numFmtId="0" fontId="2" fillId="2" borderId="0" xfId="0" applyFont="1" applyFill="1"/>
    <xf numFmtId="0" fontId="3" fillId="2" borderId="0" xfId="0" applyFont="1" applyFill="1" applyAlignment="1" applyProtection="1">
      <alignment vertical="center" wrapText="1"/>
      <protection locked="0"/>
    </xf>
    <xf numFmtId="0" fontId="0" fillId="2" borderId="0" xfId="0" applyFill="1" applyProtection="1">
      <protection locked="0"/>
    </xf>
    <xf numFmtId="0" fontId="3" fillId="2" borderId="0" xfId="0" applyFont="1" applyFill="1" applyAlignment="1" applyProtection="1">
      <alignment vertical="top" wrapText="1"/>
      <protection locked="0"/>
    </xf>
    <xf numFmtId="0" fontId="1" fillId="2" borderId="0" xfId="0" applyFont="1" applyFill="1" applyAlignment="1" applyProtection="1">
      <alignment horizont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wrapText="1"/>
      <protection locked="0"/>
    </xf>
    <xf numFmtId="0" fontId="1" fillId="2" borderId="0" xfId="0" applyFont="1" applyFill="1" applyProtection="1">
      <protection locked="0"/>
    </xf>
    <xf numFmtId="0" fontId="0" fillId="2" borderId="0" xfId="0" applyFill="1" applyAlignment="1" applyProtection="1">
      <alignment wrapText="1"/>
      <protection locked="0"/>
    </xf>
    <xf numFmtId="0" fontId="1" fillId="2" borderId="1" xfId="0" applyFont="1" applyFill="1" applyBorder="1" applyProtection="1">
      <protection locked="0"/>
    </xf>
    <xf numFmtId="0" fontId="0" fillId="2" borderId="1" xfId="0" applyFill="1" applyBorder="1" applyProtection="1">
      <protection locked="0"/>
    </xf>
    <xf numFmtId="0" fontId="1" fillId="2" borderId="3" xfId="0" applyFont="1" applyFill="1" applyBorder="1" applyAlignment="1" applyProtection="1">
      <alignment horizontal="left" vertical="top"/>
      <protection locked="0"/>
    </xf>
    <xf numFmtId="0" fontId="1" fillId="2" borderId="3" xfId="0" applyFont="1" applyFill="1" applyBorder="1" applyAlignment="1" applyProtection="1">
      <alignment vertical="top"/>
      <protection locked="0"/>
    </xf>
    <xf numFmtId="0" fontId="0" fillId="2" borderId="3" xfId="0" applyFill="1" applyBorder="1" applyProtection="1">
      <protection locked="0"/>
    </xf>
    <xf numFmtId="0" fontId="0" fillId="2" borderId="4" xfId="0" applyFill="1" applyBorder="1" applyProtection="1">
      <protection locked="0"/>
    </xf>
    <xf numFmtId="0" fontId="0" fillId="2" borderId="0" xfId="0" applyFill="1" applyAlignment="1" applyProtection="1">
      <alignment vertical="center"/>
      <protection locked="0"/>
    </xf>
    <xf numFmtId="0" fontId="0" fillId="2" borderId="0" xfId="0" applyFill="1" applyAlignment="1" applyProtection="1">
      <alignment horizontal="center" vertical="center"/>
      <protection locked="0"/>
    </xf>
    <xf numFmtId="0" fontId="3" fillId="2" borderId="0" xfId="0" applyFont="1" applyFill="1" applyAlignment="1">
      <alignment vertical="center"/>
    </xf>
    <xf numFmtId="0" fontId="1" fillId="2" borderId="0" xfId="0" applyFont="1" applyFill="1" applyAlignment="1">
      <alignment vertical="center"/>
    </xf>
    <xf numFmtId="0" fontId="1" fillId="2" borderId="0" xfId="0" applyFont="1" applyFill="1" applyAlignment="1">
      <alignment wrapText="1"/>
    </xf>
    <xf numFmtId="0" fontId="4" fillId="2" borderId="5" xfId="0" applyFont="1" applyFill="1" applyBorder="1" applyAlignment="1">
      <alignment horizontal="center" vertical="center" wrapText="1"/>
    </xf>
    <xf numFmtId="0" fontId="0" fillId="2" borderId="0" xfId="0" applyFill="1" applyAlignment="1">
      <alignment horizontal="left"/>
    </xf>
    <xf numFmtId="0" fontId="0" fillId="2" borderId="0" xfId="0" applyFill="1" applyAlignment="1" applyProtection="1">
      <alignment horizontal="left" vertical="center"/>
      <protection locked="0"/>
    </xf>
    <xf numFmtId="0" fontId="6" fillId="3" borderId="2" xfId="0" applyFont="1" applyFill="1" applyBorder="1" applyAlignment="1">
      <alignment vertical="center" wrapText="1"/>
    </xf>
    <xf numFmtId="0" fontId="6"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39" fontId="6" fillId="3" borderId="2" xfId="0" applyNumberFormat="1" applyFont="1" applyFill="1" applyBorder="1" applyAlignment="1">
      <alignment horizontal="center" vertical="center" wrapText="1"/>
    </xf>
    <xf numFmtId="164" fontId="6" fillId="3" borderId="2"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wrapText="1"/>
    </xf>
    <xf numFmtId="0" fontId="6" fillId="3" borderId="0" xfId="0" applyFont="1" applyFill="1"/>
    <xf numFmtId="0" fontId="0" fillId="0" borderId="0" xfId="0"/>
    <xf numFmtId="0" fontId="6" fillId="3" borderId="4" xfId="0" applyFont="1" applyFill="1" applyBorder="1" applyAlignment="1">
      <alignment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horizontal="center" vertical="center" wrapText="1"/>
    </xf>
    <xf numFmtId="164" fontId="6" fillId="3" borderId="4" xfId="0" applyNumberFormat="1" applyFont="1" applyFill="1" applyBorder="1" applyAlignment="1">
      <alignment horizontal="center" vertical="center"/>
    </xf>
    <xf numFmtId="164" fontId="6" fillId="3" borderId="4" xfId="0" applyNumberFormat="1"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7" fillId="0" borderId="11" xfId="0" applyFont="1" applyBorder="1" applyAlignment="1">
      <alignment horizontal="center" vertical="center" wrapText="1"/>
    </xf>
    <xf numFmtId="0" fontId="6" fillId="3" borderId="11" xfId="0" applyFont="1" applyFill="1" applyBorder="1" applyAlignment="1">
      <alignment horizontal="left" vertical="center" wrapText="1"/>
    </xf>
    <xf numFmtId="39" fontId="6" fillId="3" borderId="11" xfId="0" applyNumberFormat="1" applyFont="1" applyFill="1" applyBorder="1" applyAlignment="1">
      <alignment horizontal="center" vertical="center" wrapText="1"/>
    </xf>
    <xf numFmtId="164" fontId="6" fillId="3" borderId="11" xfId="0" applyNumberFormat="1" applyFont="1" applyFill="1" applyBorder="1" applyAlignment="1">
      <alignment horizontal="center" vertical="center"/>
    </xf>
    <xf numFmtId="164" fontId="6" fillId="3" borderId="12" xfId="0" applyNumberFormat="1" applyFont="1" applyFill="1" applyBorder="1" applyAlignment="1">
      <alignment horizontal="center" vertical="center" wrapText="1"/>
    </xf>
    <xf numFmtId="0" fontId="6" fillId="3" borderId="13" xfId="0" applyFont="1" applyFill="1" applyBorder="1" applyAlignment="1">
      <alignment vertical="center" wrapText="1"/>
    </xf>
    <xf numFmtId="0" fontId="6" fillId="3" borderId="5" xfId="0" applyFont="1" applyFill="1" applyBorder="1" applyAlignment="1">
      <alignment vertical="center" wrapText="1"/>
    </xf>
    <xf numFmtId="0" fontId="6" fillId="3" borderId="5" xfId="0" applyFont="1" applyFill="1" applyBorder="1" applyAlignment="1">
      <alignment horizontal="left" vertical="center" wrapText="1"/>
    </xf>
    <xf numFmtId="164" fontId="6" fillId="3" borderId="14" xfId="0" applyNumberFormat="1" applyFont="1" applyFill="1" applyBorder="1" applyAlignment="1">
      <alignment horizontal="center" vertical="center" wrapText="1"/>
    </xf>
    <xf numFmtId="0" fontId="6" fillId="0" borderId="2" xfId="0" applyFont="1" applyBorder="1" applyAlignment="1">
      <alignment vertical="center" wrapText="1"/>
    </xf>
    <xf numFmtId="39" fontId="6" fillId="3" borderId="4" xfId="0" applyNumberFormat="1" applyFont="1" applyFill="1" applyBorder="1" applyAlignment="1">
      <alignment horizontal="center" vertical="center" wrapText="1"/>
    </xf>
    <xf numFmtId="0" fontId="6" fillId="0" borderId="21" xfId="0" applyFont="1" applyBorder="1" applyAlignment="1">
      <alignment vertical="center" wrapText="1"/>
    </xf>
    <xf numFmtId="0" fontId="6" fillId="0" borderId="21" xfId="0" applyFont="1" applyBorder="1" applyAlignment="1">
      <alignment horizontal="left" vertical="center" wrapText="1"/>
    </xf>
    <xf numFmtId="39" fontId="6" fillId="3" borderId="20" xfId="0" applyNumberFormat="1" applyFont="1" applyFill="1" applyBorder="1" applyAlignment="1">
      <alignment horizontal="center" vertical="center" wrapText="1"/>
    </xf>
    <xf numFmtId="164" fontId="6" fillId="3" borderId="21" xfId="0" applyNumberFormat="1" applyFont="1" applyFill="1" applyBorder="1" applyAlignment="1">
      <alignment horizontal="center" vertical="center"/>
    </xf>
    <xf numFmtId="39" fontId="6" fillId="3" borderId="23" xfId="0" applyNumberFormat="1" applyFont="1" applyFill="1" applyBorder="1" applyAlignment="1">
      <alignment horizontal="center" vertical="center" wrapText="1"/>
    </xf>
    <xf numFmtId="164" fontId="6" fillId="3" borderId="23" xfId="0" applyNumberFormat="1" applyFont="1" applyFill="1" applyBorder="1" applyAlignment="1">
      <alignment horizontal="center" vertical="center"/>
    </xf>
    <xf numFmtId="0" fontId="7" fillId="3" borderId="19" xfId="0" applyFont="1" applyFill="1" applyBorder="1" applyAlignment="1">
      <alignment vertical="center" wrapText="1"/>
    </xf>
    <xf numFmtId="0" fontId="6" fillId="3" borderId="20" xfId="0" applyFont="1" applyFill="1" applyBorder="1" applyAlignment="1">
      <alignment horizontal="left" vertical="center" wrapText="1"/>
    </xf>
    <xf numFmtId="0" fontId="7" fillId="3" borderId="20" xfId="0" applyFont="1" applyFill="1" applyBorder="1" applyAlignment="1">
      <alignment horizontal="center" vertical="center" wrapText="1"/>
    </xf>
    <xf numFmtId="39" fontId="6" fillId="3" borderId="21" xfId="0" applyNumberFormat="1" applyFont="1" applyFill="1" applyBorder="1" applyAlignment="1">
      <alignment horizontal="center" vertical="center" wrapText="1"/>
    </xf>
    <xf numFmtId="164" fontId="6" fillId="3" borderId="24" xfId="0" applyNumberFormat="1" applyFont="1" applyFill="1" applyBorder="1" applyAlignment="1">
      <alignment horizontal="center" vertical="center" wrapText="1"/>
    </xf>
    <xf numFmtId="0" fontId="6" fillId="3" borderId="11" xfId="0" applyFont="1" applyFill="1" applyBorder="1" applyAlignment="1">
      <alignment vertical="center" wrapText="1"/>
    </xf>
    <xf numFmtId="39" fontId="9" fillId="3" borderId="11" xfId="0" applyNumberFormat="1" applyFont="1" applyFill="1" applyBorder="1" applyAlignment="1">
      <alignment horizontal="center" vertical="center" wrapText="1"/>
    </xf>
    <xf numFmtId="0" fontId="6" fillId="0" borderId="26" xfId="0" applyFont="1" applyBorder="1" applyAlignment="1">
      <alignment vertical="center" wrapText="1"/>
    </xf>
    <xf numFmtId="0" fontId="6" fillId="0" borderId="2" xfId="0" applyFont="1" applyBorder="1" applyAlignment="1">
      <alignment horizontal="left" vertical="center" wrapText="1"/>
    </xf>
    <xf numFmtId="0" fontId="7" fillId="0" borderId="2" xfId="0" applyFont="1" applyBorder="1" applyAlignment="1">
      <alignment horizontal="center" vertical="center" wrapText="1"/>
    </xf>
    <xf numFmtId="0" fontId="0" fillId="4" borderId="2" xfId="0" applyFill="1" applyBorder="1" applyProtection="1">
      <protection locked="0"/>
    </xf>
    <xf numFmtId="0" fontId="10" fillId="4" borderId="2" xfId="0" applyFont="1" applyFill="1" applyBorder="1" applyProtection="1">
      <protection locked="0"/>
    </xf>
    <xf numFmtId="0" fontId="6" fillId="0" borderId="27" xfId="0" applyFont="1" applyBorder="1" applyAlignment="1">
      <alignment horizontal="left" vertical="center" wrapText="1"/>
    </xf>
    <xf numFmtId="0" fontId="7" fillId="0" borderId="21" xfId="0" applyFont="1" applyBorder="1" applyAlignment="1">
      <alignment horizontal="center" vertical="center" wrapText="1"/>
    </xf>
    <xf numFmtId="0" fontId="6" fillId="3" borderId="21" xfId="0" applyFont="1" applyFill="1" applyBorder="1" applyAlignment="1">
      <alignment horizontal="left" vertical="center" wrapText="1"/>
    </xf>
    <xf numFmtId="164" fontId="6" fillId="3" borderId="11" xfId="0" applyNumberFormat="1" applyFont="1" applyFill="1" applyBorder="1" applyAlignment="1">
      <alignment horizontal="center" vertical="center" wrapText="1"/>
    </xf>
    <xf numFmtId="0" fontId="9" fillId="0" borderId="0" xfId="0" applyFont="1" applyAlignment="1">
      <alignment vertical="center" wrapText="1"/>
    </xf>
    <xf numFmtId="0" fontId="6" fillId="3" borderId="2" xfId="0" applyFont="1" applyFill="1" applyBorder="1" applyAlignment="1">
      <alignment horizontal="left" vertical="top" wrapText="1"/>
    </xf>
    <xf numFmtId="0" fontId="6" fillId="3" borderId="28" xfId="0" applyFont="1" applyFill="1" applyBorder="1" applyAlignment="1">
      <alignment horizontal="left" vertical="center" wrapText="1"/>
    </xf>
    <xf numFmtId="0" fontId="7" fillId="3" borderId="21" xfId="0" applyFont="1" applyFill="1" applyBorder="1" applyAlignment="1">
      <alignment horizontal="center" vertical="center" wrapText="1"/>
    </xf>
    <xf numFmtId="0" fontId="6" fillId="3" borderId="21" xfId="0" applyFont="1" applyFill="1" applyBorder="1" applyAlignment="1">
      <alignment vertical="center" wrapText="1"/>
    </xf>
    <xf numFmtId="39" fontId="6" fillId="3" borderId="21" xfId="0" applyNumberFormat="1" applyFont="1" applyFill="1" applyBorder="1" applyAlignment="1">
      <alignment horizontal="center" vertical="center"/>
    </xf>
    <xf numFmtId="164" fontId="6" fillId="3" borderId="21" xfId="0" applyNumberFormat="1" applyFont="1" applyFill="1" applyBorder="1" applyAlignment="1">
      <alignment vertical="center"/>
    </xf>
    <xf numFmtId="0" fontId="11" fillId="3" borderId="10" xfId="0" applyFont="1" applyFill="1" applyBorder="1" applyAlignment="1">
      <alignment horizontal="left" vertical="center" wrapText="1"/>
    </xf>
    <xf numFmtId="0" fontId="6" fillId="3" borderId="29" xfId="0" applyFont="1" applyFill="1" applyBorder="1" applyAlignment="1">
      <alignment horizontal="left" vertical="center" wrapText="1"/>
    </xf>
    <xf numFmtId="0" fontId="7" fillId="3" borderId="11" xfId="0" applyFont="1" applyFill="1" applyBorder="1" applyAlignment="1">
      <alignment horizontal="center" vertical="center" wrapText="1"/>
    </xf>
    <xf numFmtId="164" fontId="6" fillId="3" borderId="11" xfId="0" applyNumberFormat="1" applyFont="1" applyFill="1" applyBorder="1" applyAlignment="1">
      <alignment vertical="center"/>
    </xf>
    <xf numFmtId="0" fontId="10" fillId="4" borderId="2" xfId="0" applyFont="1" applyFill="1" applyBorder="1" applyAlignment="1" applyProtection="1">
      <alignment horizontal="left" vertical="top"/>
      <protection locked="0"/>
    </xf>
    <xf numFmtId="0" fontId="0" fillId="4" borderId="2" xfId="0" applyFill="1" applyBorder="1" applyAlignment="1" applyProtection="1">
      <alignment horizontal="left" vertical="top"/>
      <protection locked="0"/>
    </xf>
    <xf numFmtId="0" fontId="10" fillId="5" borderId="2" xfId="0" applyFont="1" applyFill="1" applyBorder="1" applyAlignment="1" applyProtection="1">
      <alignment horizontal="left" vertical="top"/>
      <protection locked="0"/>
    </xf>
    <xf numFmtId="0" fontId="0" fillId="5" borderId="2" xfId="0" applyFill="1" applyBorder="1" applyAlignment="1" applyProtection="1">
      <alignment horizontal="left" vertical="top"/>
      <protection locked="0"/>
    </xf>
    <xf numFmtId="0" fontId="0" fillId="5" borderId="2" xfId="0" applyFill="1" applyBorder="1" applyProtection="1">
      <protection locked="0"/>
    </xf>
    <xf numFmtId="0" fontId="0" fillId="5" borderId="0" xfId="0" applyFill="1" applyProtection="1">
      <protection locked="0"/>
    </xf>
    <xf numFmtId="0" fontId="0" fillId="5" borderId="0" xfId="0" applyFill="1"/>
    <xf numFmtId="0" fontId="0" fillId="4" borderId="2" xfId="0" applyFill="1" applyBorder="1" applyAlignment="1" applyProtection="1">
      <alignment horizontal="right"/>
      <protection locked="0"/>
    </xf>
    <xf numFmtId="0" fontId="0" fillId="4" borderId="0" xfId="0" applyFill="1" applyAlignment="1" applyProtection="1">
      <alignment horizontal="right"/>
      <protection locked="0"/>
    </xf>
    <xf numFmtId="0" fontId="0" fillId="4" borderId="0" xfId="0" applyFill="1" applyAlignment="1">
      <alignment horizontal="right"/>
    </xf>
    <xf numFmtId="49" fontId="6" fillId="3" borderId="5" xfId="0" applyNumberFormat="1" applyFont="1" applyFill="1" applyBorder="1" applyAlignment="1">
      <alignment horizontal="center" vertical="center" wrapText="1"/>
    </xf>
    <xf numFmtId="164" fontId="6" fillId="3" borderId="5" xfId="0" applyNumberFormat="1" applyFont="1" applyFill="1" applyBorder="1" applyAlignment="1">
      <alignment vertical="center"/>
    </xf>
    <xf numFmtId="164" fontId="6" fillId="3" borderId="31"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164" fontId="6" fillId="3" borderId="2" xfId="0" applyNumberFormat="1" applyFont="1" applyFill="1" applyBorder="1" applyAlignment="1">
      <alignment vertical="center"/>
    </xf>
    <xf numFmtId="164" fontId="6" fillId="3" borderId="14" xfId="0" applyNumberFormat="1" applyFont="1" applyFill="1" applyBorder="1" applyAlignment="1">
      <alignment vertical="center" wrapText="1"/>
    </xf>
    <xf numFmtId="164" fontId="6" fillId="3" borderId="32" xfId="0" applyNumberFormat="1" applyFont="1" applyFill="1" applyBorder="1" applyAlignment="1">
      <alignment horizontal="center" vertical="center" wrapText="1"/>
    </xf>
    <xf numFmtId="164" fontId="6" fillId="3" borderId="33" xfId="0" applyNumberFormat="1" applyFont="1" applyFill="1" applyBorder="1" applyAlignment="1">
      <alignment horizontal="center" vertical="center" wrapText="1"/>
    </xf>
    <xf numFmtId="164" fontId="6" fillId="3" borderId="34" xfId="0" applyNumberFormat="1" applyFont="1" applyFill="1" applyBorder="1" applyAlignment="1">
      <alignment horizontal="center" vertical="center" wrapText="1"/>
    </xf>
    <xf numFmtId="165" fontId="6" fillId="3" borderId="0" xfId="0" applyNumberFormat="1" applyFont="1" applyFill="1"/>
    <xf numFmtId="0" fontId="0" fillId="2" borderId="36" xfId="0" applyFill="1" applyBorder="1" applyProtection="1">
      <protection locked="0"/>
    </xf>
    <xf numFmtId="0" fontId="4" fillId="2" borderId="35" xfId="0" applyFont="1" applyFill="1" applyBorder="1" applyAlignment="1">
      <alignment horizontal="center" vertical="center" wrapText="1"/>
    </xf>
    <xf numFmtId="0" fontId="10" fillId="4" borderId="0" xfId="0" applyFont="1" applyFill="1" applyAlignment="1" applyProtection="1">
      <alignment horizontal="right"/>
      <protection locked="0"/>
    </xf>
    <xf numFmtId="0" fontId="10" fillId="4" borderId="0" xfId="0" applyFont="1" applyFill="1" applyAlignment="1">
      <alignment horizontal="right"/>
    </xf>
    <xf numFmtId="0" fontId="0" fillId="4" borderId="0" xfId="0" applyFill="1" applyProtection="1">
      <protection locked="0"/>
    </xf>
    <xf numFmtId="0" fontId="0" fillId="4" borderId="0" xfId="0" applyFill="1"/>
    <xf numFmtId="0" fontId="10" fillId="4" borderId="4" xfId="0" applyFont="1" applyFill="1" applyBorder="1" applyAlignment="1" applyProtection="1">
      <alignment horizontal="right"/>
      <protection locked="0"/>
    </xf>
    <xf numFmtId="0" fontId="6" fillId="3" borderId="41"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42"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13" fillId="3" borderId="0" xfId="0" applyFont="1" applyFill="1"/>
    <xf numFmtId="0" fontId="10" fillId="4" borderId="2" xfId="0" applyFont="1" applyFill="1" applyBorder="1" applyAlignment="1" applyProtection="1">
      <alignment horizontal="right" vertical="top"/>
      <protection locked="0"/>
    </xf>
    <xf numFmtId="164" fontId="10" fillId="4" borderId="2" xfId="0" applyNumberFormat="1" applyFont="1" applyFill="1" applyBorder="1" applyAlignment="1" applyProtection="1">
      <alignment horizontal="right" vertical="top"/>
      <protection locked="0"/>
    </xf>
    <xf numFmtId="164" fontId="10" fillId="4" borderId="4" xfId="0" applyNumberFormat="1" applyFont="1" applyFill="1" applyBorder="1" applyAlignment="1" applyProtection="1">
      <alignment horizontal="right"/>
      <protection locked="0"/>
    </xf>
    <xf numFmtId="164" fontId="10" fillId="4" borderId="2" xfId="1" applyFont="1" applyFill="1" applyBorder="1" applyAlignment="1" applyProtection="1">
      <alignment horizontal="right"/>
      <protection locked="0"/>
    </xf>
    <xf numFmtId="164" fontId="0" fillId="2" borderId="36" xfId="0" applyNumberFormat="1" applyFill="1" applyBorder="1" applyProtection="1">
      <protection locked="0"/>
    </xf>
    <xf numFmtId="164" fontId="0" fillId="2" borderId="0" xfId="1" applyFont="1" applyFill="1" applyAlignment="1" applyProtection="1">
      <alignment horizontal="left" vertical="center"/>
      <protection locked="0"/>
    </xf>
    <xf numFmtId="0" fontId="10" fillId="4" borderId="37" xfId="0" applyFont="1" applyFill="1" applyBorder="1" applyAlignment="1" applyProtection="1">
      <alignment horizontal="right" vertical="top"/>
      <protection locked="0"/>
    </xf>
    <xf numFmtId="0" fontId="10" fillId="4" borderId="36" xfId="0" applyFont="1" applyFill="1" applyBorder="1" applyAlignment="1" applyProtection="1">
      <alignment horizontal="right" vertical="top"/>
      <protection locked="0"/>
    </xf>
    <xf numFmtId="0" fontId="10" fillId="4" borderId="38" xfId="0" applyFont="1" applyFill="1" applyBorder="1" applyAlignment="1" applyProtection="1">
      <alignment horizontal="right" vertical="top"/>
      <protection locked="0"/>
    </xf>
    <xf numFmtId="0" fontId="1" fillId="4" borderId="35" xfId="0" applyFont="1" applyFill="1" applyBorder="1" applyAlignment="1" applyProtection="1">
      <alignment horizontal="right" vertical="top"/>
      <protection locked="0"/>
    </xf>
    <xf numFmtId="0" fontId="10" fillId="2" borderId="4" xfId="0" applyFont="1" applyFill="1" applyBorder="1" applyAlignment="1" applyProtection="1">
      <alignment horizontal="left" vertical="top"/>
      <protection locked="0"/>
    </xf>
    <xf numFmtId="0" fontId="1" fillId="2" borderId="4" xfId="0" applyFont="1" applyFill="1" applyBorder="1" applyAlignment="1" applyProtection="1">
      <alignment horizontal="left" vertical="top"/>
      <protection locked="0"/>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8" fillId="0" borderId="17" xfId="0" applyFont="1" applyBorder="1"/>
    <xf numFmtId="0" fontId="8" fillId="0" borderId="13" xfId="0" applyFont="1" applyBorder="1"/>
    <xf numFmtId="0" fontId="7" fillId="3" borderId="4" xfId="0" applyFont="1" applyFill="1" applyBorder="1" applyAlignment="1">
      <alignment horizontal="center" vertical="center" wrapText="1"/>
    </xf>
    <xf numFmtId="0" fontId="8" fillId="0" borderId="5" xfId="0" applyFont="1" applyBorder="1"/>
    <xf numFmtId="0" fontId="6" fillId="0" borderId="30" xfId="0" quotePrefix="1" applyFont="1" applyBorder="1" applyAlignment="1">
      <alignment horizontal="left" vertical="center" wrapText="1"/>
    </xf>
    <xf numFmtId="0" fontId="8" fillId="0" borderId="3" xfId="0" applyFont="1" applyBorder="1"/>
    <xf numFmtId="0" fontId="8" fillId="0" borderId="8" xfId="0" applyFont="1" applyBorder="1"/>
    <xf numFmtId="0" fontId="6" fillId="0" borderId="30" xfId="0" applyFont="1" applyBorder="1" applyAlignment="1">
      <alignment horizontal="left" vertical="center" wrapText="1"/>
    </xf>
    <xf numFmtId="0" fontId="1" fillId="2" borderId="0" xfId="0" applyFont="1" applyFill="1" applyAlignment="1">
      <alignment horizontal="center"/>
    </xf>
    <xf numFmtId="0" fontId="10" fillId="2" borderId="7" xfId="0" applyFont="1" applyFill="1" applyBorder="1" applyAlignment="1" applyProtection="1">
      <alignment horizontal="left" vertical="top"/>
      <protection locked="0"/>
    </xf>
    <xf numFmtId="0" fontId="10" fillId="2" borderId="3" xfId="0" applyFont="1" applyFill="1" applyBorder="1" applyAlignment="1" applyProtection="1">
      <alignment horizontal="left" vertical="top"/>
      <protection locked="0"/>
    </xf>
    <xf numFmtId="0" fontId="10" fillId="2" borderId="8"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8" xfId="0" applyFont="1" applyFill="1" applyBorder="1" applyAlignment="1" applyProtection="1">
      <alignment horizontal="left" vertical="top"/>
      <protection locked="0"/>
    </xf>
    <xf numFmtId="0" fontId="10" fillId="4" borderId="2" xfId="0" applyFont="1" applyFill="1" applyBorder="1" applyAlignment="1" applyProtection="1">
      <alignment horizontal="right" vertical="top"/>
      <protection locked="0"/>
    </xf>
    <xf numFmtId="0" fontId="1" fillId="4" borderId="2" xfId="0" applyFont="1" applyFill="1" applyBorder="1" applyAlignment="1" applyProtection="1">
      <alignment horizontal="right" vertical="top"/>
      <protection locked="0"/>
    </xf>
    <xf numFmtId="0" fontId="6" fillId="3" borderId="4" xfId="0" applyFont="1" applyFill="1" applyBorder="1" applyAlignment="1">
      <alignment vertical="center" wrapText="1"/>
    </xf>
    <xf numFmtId="0" fontId="8" fillId="0" borderId="6" xfId="0" applyFont="1" applyBorder="1"/>
    <xf numFmtId="0" fontId="6" fillId="3" borderId="4" xfId="0" applyFont="1" applyFill="1" applyBorder="1" applyAlignment="1">
      <alignment horizontal="left" vertical="center" wrapText="1"/>
    </xf>
    <xf numFmtId="0" fontId="6" fillId="0" borderId="15" xfId="0" applyFont="1" applyBorder="1" applyAlignment="1">
      <alignment horizontal="left" vertical="center" wrapText="1"/>
    </xf>
    <xf numFmtId="0" fontId="8" fillId="0" borderId="19" xfId="0" applyFont="1" applyBorder="1"/>
    <xf numFmtId="0" fontId="6" fillId="0" borderId="4" xfId="0" applyFont="1" applyBorder="1" applyAlignment="1">
      <alignment horizontal="left" vertical="center" wrapText="1"/>
    </xf>
    <xf numFmtId="0" fontId="8" fillId="0" borderId="20" xfId="0" applyFont="1" applyBorder="1"/>
    <xf numFmtId="0" fontId="7" fillId="0" borderId="4" xfId="0" applyFont="1" applyBorder="1" applyAlignment="1">
      <alignment horizontal="center" vertical="center" wrapText="1"/>
    </xf>
    <xf numFmtId="164" fontId="6" fillId="3" borderId="4" xfId="0" applyNumberFormat="1" applyFont="1" applyFill="1" applyBorder="1" applyAlignment="1">
      <alignment horizontal="center" vertical="center"/>
    </xf>
    <xf numFmtId="164" fontId="6" fillId="3" borderId="16" xfId="0" applyNumberFormat="1" applyFont="1" applyFill="1" applyBorder="1" applyAlignment="1">
      <alignment horizontal="center" vertical="center" wrapText="1"/>
    </xf>
    <xf numFmtId="0" fontId="8" fillId="0" borderId="18" xfId="0" applyFont="1" applyBorder="1"/>
    <xf numFmtId="0" fontId="8" fillId="0" borderId="22" xfId="0" applyFont="1" applyBorder="1"/>
    <xf numFmtId="0" fontId="6" fillId="3" borderId="23" xfId="0" applyFont="1" applyFill="1" applyBorder="1" applyAlignment="1">
      <alignment horizontal="center" vertical="center" wrapText="1"/>
    </xf>
    <xf numFmtId="0" fontId="7" fillId="3" borderId="23" xfId="0" applyFont="1" applyFill="1" applyBorder="1" applyAlignment="1">
      <alignment horizontal="center" vertical="center" wrapText="1"/>
    </xf>
    <xf numFmtId="164" fontId="1" fillId="4" borderId="35" xfId="0" applyNumberFormat="1" applyFont="1" applyFill="1" applyBorder="1" applyAlignment="1" applyProtection="1">
      <alignment horizontal="center" vertical="top"/>
      <protection locked="0"/>
    </xf>
    <xf numFmtId="0" fontId="1" fillId="4" borderId="35" xfId="0" applyFont="1" applyFill="1" applyBorder="1" applyAlignment="1" applyProtection="1">
      <alignment horizontal="center" vertical="top"/>
      <protection locked="0"/>
    </xf>
    <xf numFmtId="0" fontId="7" fillId="3" borderId="39" xfId="0" applyFont="1" applyFill="1" applyBorder="1" applyAlignment="1">
      <alignment horizontal="left" vertical="center" wrapText="1"/>
    </xf>
    <xf numFmtId="0" fontId="8" fillId="0" borderId="36" xfId="0" applyFont="1" applyBorder="1"/>
    <xf numFmtId="0" fontId="8" fillId="0" borderId="38" xfId="0" applyFont="1" applyBorder="1"/>
    <xf numFmtId="0" fontId="7" fillId="3" borderId="37" xfId="0" applyFont="1" applyFill="1" applyBorder="1" applyAlignment="1">
      <alignment horizontal="left" vertical="center" wrapText="1"/>
    </xf>
    <xf numFmtId="0" fontId="6" fillId="3" borderId="41" xfId="0" applyFont="1" applyFill="1" applyBorder="1" applyAlignment="1">
      <alignment horizontal="center" vertical="center" wrapText="1"/>
    </xf>
    <xf numFmtId="0" fontId="8" fillId="0" borderId="0" xfId="0" applyFont="1"/>
    <xf numFmtId="0" fontId="8" fillId="0" borderId="42" xfId="0" applyFont="1" applyBorder="1"/>
    <xf numFmtId="0" fontId="6" fillId="3" borderId="40" xfId="0" applyFont="1" applyFill="1" applyBorder="1" applyAlignment="1">
      <alignment horizontal="center" vertical="center" wrapText="1"/>
    </xf>
    <xf numFmtId="4" fontId="6" fillId="3" borderId="40" xfId="0" applyNumberFormat="1" applyFont="1" applyFill="1" applyBorder="1" applyAlignment="1">
      <alignment horizontal="center" vertical="center" wrapText="1"/>
    </xf>
    <xf numFmtId="0" fontId="8" fillId="0" borderId="31" xfId="0" applyFont="1" applyBorder="1"/>
    <xf numFmtId="4" fontId="7" fillId="3" borderId="40" xfId="0" applyNumberFormat="1" applyFont="1" applyFill="1" applyBorder="1" applyAlignment="1">
      <alignment horizontal="left" vertical="center" wrapText="1"/>
    </xf>
    <xf numFmtId="49" fontId="7" fillId="3" borderId="40" xfId="0" applyNumberFormat="1"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3" borderId="40" xfId="0" applyFont="1" applyFill="1" applyBorder="1" applyAlignment="1">
      <alignment horizontal="center" vertical="center" wrapText="1"/>
    </xf>
    <xf numFmtId="49" fontId="12" fillId="3" borderId="40" xfId="0" applyNumberFormat="1" applyFont="1" applyFill="1" applyBorder="1" applyAlignment="1">
      <alignment horizontal="center" vertical="center" wrapText="1"/>
    </xf>
    <xf numFmtId="49" fontId="8" fillId="0" borderId="0" xfId="0" applyNumberFormat="1" applyFont="1"/>
    <xf numFmtId="49" fontId="8" fillId="0" borderId="31" xfId="0" applyNumberFormat="1" applyFont="1" applyBorder="1"/>
    <xf numFmtId="0" fontId="6" fillId="3" borderId="28" xfId="0" applyFont="1" applyFill="1" applyBorder="1" applyAlignment="1">
      <alignment horizontal="center" vertical="center" wrapText="1"/>
    </xf>
    <xf numFmtId="0" fontId="8" fillId="0" borderId="43" xfId="0" applyFont="1" applyBorder="1"/>
    <xf numFmtId="0" fontId="8" fillId="0" borderId="44" xfId="0" applyFont="1" applyBorder="1"/>
    <xf numFmtId="0" fontId="6" fillId="3" borderId="45" xfId="0" applyFont="1" applyFill="1" applyBorder="1" applyAlignment="1">
      <alignment horizontal="center" vertical="center" wrapText="1"/>
    </xf>
    <xf numFmtId="4" fontId="6" fillId="3" borderId="45" xfId="0" applyNumberFormat="1" applyFont="1" applyFill="1" applyBorder="1" applyAlignment="1">
      <alignment horizontal="center" vertical="center" wrapText="1"/>
    </xf>
    <xf numFmtId="0" fontId="8" fillId="0" borderId="46" xfId="0" applyFont="1" applyBorder="1"/>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1"/>
  <sheetViews>
    <sheetView tabSelected="1" topLeftCell="B1" zoomScale="55" zoomScaleNormal="55" workbookViewId="0">
      <selection activeCell="D37" sqref="D37"/>
    </sheetView>
  </sheetViews>
  <sheetFormatPr defaultRowHeight="15" x14ac:dyDescent="0.25"/>
  <cols>
    <col min="1" max="1" width="49.5703125" style="4" customWidth="1"/>
    <col min="2" max="4" width="25.7109375" style="4" customWidth="1"/>
    <col min="5" max="5" width="38.28515625" style="4" customWidth="1"/>
    <col min="6" max="6" width="34.85546875" style="4" customWidth="1"/>
    <col min="7" max="9" width="25.7109375" style="4" customWidth="1"/>
    <col min="10" max="10" width="8.85546875" style="4" customWidth="1"/>
  </cols>
  <sheetData>
    <row r="1" spans="1:26" x14ac:dyDescent="0.25">
      <c r="A1" s="19" t="s">
        <v>0</v>
      </c>
      <c r="B1" s="3"/>
      <c r="C1" s="3"/>
      <c r="D1" s="3"/>
      <c r="E1" s="3"/>
    </row>
    <row r="2" spans="1:26" x14ac:dyDescent="0.25">
      <c r="A2" s="19" t="s">
        <v>1</v>
      </c>
      <c r="B2" s="3"/>
      <c r="C2" s="3"/>
      <c r="D2" s="3"/>
      <c r="E2" s="3"/>
    </row>
    <row r="3" spans="1:26" x14ac:dyDescent="0.25">
      <c r="A3" s="5"/>
      <c r="B3" s="5"/>
      <c r="C3" s="5"/>
      <c r="D3" s="5"/>
      <c r="E3" s="5"/>
    </row>
    <row r="4" spans="1:26" x14ac:dyDescent="0.25">
      <c r="A4" s="139" t="s">
        <v>2</v>
      </c>
      <c r="B4" s="139"/>
      <c r="C4" s="139"/>
      <c r="D4" s="139"/>
      <c r="E4" s="139"/>
      <c r="F4" s="139"/>
      <c r="G4" s="139"/>
      <c r="H4" s="139"/>
      <c r="I4" s="139"/>
    </row>
    <row r="5" spans="1:26" x14ac:dyDescent="0.25">
      <c r="A5" s="6"/>
      <c r="B5" s="6"/>
      <c r="C5" s="6"/>
      <c r="D5" s="6"/>
      <c r="E5" s="6"/>
      <c r="F5" s="6"/>
      <c r="G5" s="6"/>
      <c r="H5" s="6"/>
      <c r="I5" s="6"/>
    </row>
    <row r="6" spans="1:26" x14ac:dyDescent="0.25">
      <c r="A6" s="20" t="s">
        <v>3</v>
      </c>
      <c r="B6" s="23" t="s">
        <v>4</v>
      </c>
      <c r="C6" s="7"/>
      <c r="D6" s="20" t="s">
        <v>5</v>
      </c>
      <c r="E6" s="24">
        <v>2023</v>
      </c>
    </row>
    <row r="7" spans="1:26" x14ac:dyDescent="0.25">
      <c r="A7" s="21" t="s">
        <v>6</v>
      </c>
      <c r="B7" s="23" t="s">
        <v>7</v>
      </c>
      <c r="C7" s="10"/>
      <c r="D7" s="8"/>
      <c r="E7" s="10"/>
    </row>
    <row r="8" spans="1:26" x14ac:dyDescent="0.25">
      <c r="A8" s="21" t="s">
        <v>8</v>
      </c>
      <c r="B8" s="23" t="s">
        <v>7</v>
      </c>
      <c r="C8" s="10"/>
      <c r="D8" s="10"/>
      <c r="E8" s="10"/>
    </row>
    <row r="9" spans="1:26" x14ac:dyDescent="0.25">
      <c r="A9" s="8"/>
      <c r="B9" s="9"/>
      <c r="C9" s="10"/>
      <c r="D9" s="10"/>
      <c r="E9" s="10"/>
    </row>
    <row r="10" spans="1:26" x14ac:dyDescent="0.25">
      <c r="G10" s="1" t="s">
        <v>9</v>
      </c>
      <c r="H10" s="121">
        <v>2784522967</v>
      </c>
      <c r="I10" s="121"/>
    </row>
    <row r="11" spans="1:26" x14ac:dyDescent="0.25">
      <c r="G11" s="1" t="s">
        <v>10</v>
      </c>
      <c r="H11" s="121">
        <f>F56</f>
        <v>245462485.02000001</v>
      </c>
      <c r="I11" s="121"/>
    </row>
    <row r="12" spans="1:26" x14ac:dyDescent="0.25">
      <c r="A12" s="11"/>
      <c r="B12" s="12"/>
      <c r="C12" s="12"/>
      <c r="D12" s="12"/>
      <c r="E12" s="12"/>
      <c r="F12" s="12"/>
      <c r="G12" s="12"/>
      <c r="H12" s="12"/>
      <c r="I12" s="12"/>
    </row>
    <row r="13" spans="1:26" s="18" customFormat="1" ht="24" x14ac:dyDescent="0.25">
      <c r="A13" s="22" t="s">
        <v>11</v>
      </c>
      <c r="B13" s="22" t="s">
        <v>12</v>
      </c>
      <c r="C13" s="22" t="s">
        <v>13</v>
      </c>
      <c r="D13" s="22" t="s">
        <v>14</v>
      </c>
      <c r="E13" s="22" t="s">
        <v>15</v>
      </c>
      <c r="F13" s="22" t="s">
        <v>16</v>
      </c>
      <c r="G13" s="22" t="s">
        <v>17</v>
      </c>
      <c r="H13" s="22" t="s">
        <v>18</v>
      </c>
      <c r="I13" s="22" t="s">
        <v>19</v>
      </c>
    </row>
    <row r="14" spans="1:26" x14ac:dyDescent="0.25">
      <c r="A14" s="140" t="s">
        <v>98</v>
      </c>
      <c r="B14" s="141"/>
      <c r="C14" s="141"/>
      <c r="D14" s="141"/>
      <c r="E14" s="141"/>
      <c r="F14" s="141"/>
      <c r="G14" s="141"/>
      <c r="H14" s="141"/>
      <c r="I14" s="142"/>
    </row>
    <row r="15" spans="1:26" x14ac:dyDescent="0.25">
      <c r="A15" s="68" t="s">
        <v>97</v>
      </c>
      <c r="B15" s="67"/>
      <c r="C15" s="67"/>
      <c r="D15" s="67"/>
      <c r="E15" s="67"/>
      <c r="F15" s="67"/>
      <c r="G15" s="67"/>
      <c r="H15" s="67"/>
      <c r="I15" s="67"/>
    </row>
    <row r="16" spans="1:26" s="32" customFormat="1" ht="127.5" x14ac:dyDescent="0.25">
      <c r="A16" s="25" t="s">
        <v>34</v>
      </c>
      <c r="B16" s="26" t="s">
        <v>35</v>
      </c>
      <c r="C16" s="27" t="s">
        <v>36</v>
      </c>
      <c r="D16" s="25" t="s">
        <v>37</v>
      </c>
      <c r="E16" s="26" t="s">
        <v>38</v>
      </c>
      <c r="F16" s="28" t="s">
        <v>39</v>
      </c>
      <c r="G16" s="29">
        <v>1800000</v>
      </c>
      <c r="H16" s="29">
        <v>1800000</v>
      </c>
      <c r="I16" s="30">
        <f t="shared" ref="I16:I19" si="0">G16-H16</f>
        <v>0</v>
      </c>
      <c r="J16" s="31"/>
      <c r="K16" s="31"/>
      <c r="L16" s="31"/>
      <c r="M16" s="31"/>
      <c r="N16" s="31"/>
      <c r="O16" s="31"/>
      <c r="P16" s="31"/>
      <c r="Q16" s="31"/>
      <c r="R16" s="31"/>
      <c r="S16" s="31"/>
      <c r="T16" s="31"/>
      <c r="U16" s="31"/>
      <c r="V16" s="31"/>
      <c r="W16" s="31"/>
      <c r="X16" s="31"/>
      <c r="Y16" s="31"/>
      <c r="Z16" s="31"/>
    </row>
    <row r="17" spans="1:26" s="32" customFormat="1" ht="63.75" x14ac:dyDescent="0.25">
      <c r="A17" s="147" t="s">
        <v>40</v>
      </c>
      <c r="B17" s="149" t="s">
        <v>41</v>
      </c>
      <c r="C17" s="133" t="s">
        <v>42</v>
      </c>
      <c r="D17" s="25" t="s">
        <v>43</v>
      </c>
      <c r="E17" s="26" t="s">
        <v>44</v>
      </c>
      <c r="F17" s="28" t="s">
        <v>45</v>
      </c>
      <c r="G17" s="29">
        <v>1200000</v>
      </c>
      <c r="H17" s="29">
        <v>1171110.7</v>
      </c>
      <c r="I17" s="30">
        <f t="shared" si="0"/>
        <v>28889.300000000047</v>
      </c>
      <c r="J17" s="31"/>
      <c r="K17" s="31"/>
      <c r="L17" s="31"/>
      <c r="M17" s="31"/>
      <c r="N17" s="31"/>
      <c r="O17" s="31"/>
      <c r="P17" s="31"/>
      <c r="Q17" s="31"/>
      <c r="R17" s="31"/>
      <c r="S17" s="31"/>
      <c r="T17" s="31"/>
      <c r="U17" s="31"/>
      <c r="V17" s="31"/>
      <c r="W17" s="31"/>
      <c r="X17" s="31"/>
      <c r="Y17" s="31"/>
      <c r="Z17" s="31"/>
    </row>
    <row r="18" spans="1:26" s="32" customFormat="1" ht="51" x14ac:dyDescent="0.25">
      <c r="A18" s="148"/>
      <c r="B18" s="148"/>
      <c r="C18" s="148"/>
      <c r="D18" s="33" t="s">
        <v>46</v>
      </c>
      <c r="E18" s="34" t="s">
        <v>47</v>
      </c>
      <c r="F18" s="35" t="s">
        <v>48</v>
      </c>
      <c r="G18" s="36">
        <v>78300000</v>
      </c>
      <c r="H18" s="36">
        <v>78185000</v>
      </c>
      <c r="I18" s="37">
        <f t="shared" si="0"/>
        <v>115000</v>
      </c>
      <c r="J18" s="31"/>
      <c r="K18" s="31"/>
      <c r="L18" s="31"/>
      <c r="M18" s="31"/>
      <c r="N18" s="31"/>
      <c r="O18" s="31"/>
      <c r="P18" s="31"/>
      <c r="Q18" s="31"/>
      <c r="R18" s="31"/>
      <c r="S18" s="31"/>
      <c r="T18" s="31"/>
      <c r="U18" s="31"/>
      <c r="V18" s="31"/>
      <c r="W18" s="31"/>
      <c r="X18" s="31"/>
      <c r="Y18" s="31"/>
      <c r="Z18" s="31"/>
    </row>
    <row r="19" spans="1:26" s="32" customFormat="1" ht="114.75" x14ac:dyDescent="0.25">
      <c r="A19" s="38" t="s">
        <v>49</v>
      </c>
      <c r="B19" s="39" t="s">
        <v>50</v>
      </c>
      <c r="C19" s="40" t="s">
        <v>51</v>
      </c>
      <c r="D19" s="41" t="s">
        <v>52</v>
      </c>
      <c r="E19" s="41" t="s">
        <v>53</v>
      </c>
      <c r="F19" s="42" t="s">
        <v>54</v>
      </c>
      <c r="G19" s="43">
        <v>9000000</v>
      </c>
      <c r="H19" s="43">
        <v>9000000</v>
      </c>
      <c r="I19" s="44">
        <f t="shared" si="0"/>
        <v>0</v>
      </c>
      <c r="J19" s="31"/>
      <c r="K19" s="31"/>
      <c r="L19" s="31"/>
      <c r="M19" s="31"/>
      <c r="N19" s="31"/>
      <c r="O19" s="31"/>
      <c r="P19" s="31"/>
      <c r="Q19" s="31"/>
      <c r="R19" s="31"/>
      <c r="S19" s="31"/>
      <c r="T19" s="31"/>
      <c r="U19" s="31"/>
      <c r="V19" s="31"/>
      <c r="W19" s="31"/>
      <c r="X19" s="31"/>
      <c r="Y19" s="31"/>
      <c r="Z19" s="31"/>
    </row>
    <row r="20" spans="1:26" x14ac:dyDescent="0.25">
      <c r="A20" s="68" t="s">
        <v>96</v>
      </c>
      <c r="B20" s="67"/>
      <c r="C20" s="67"/>
      <c r="D20" s="67"/>
      <c r="E20" s="67"/>
      <c r="F20" s="67"/>
      <c r="G20" s="67"/>
      <c r="H20" s="67"/>
      <c r="I20" s="67"/>
    </row>
    <row r="21" spans="1:26" s="32" customFormat="1" ht="51" x14ac:dyDescent="0.25">
      <c r="A21" s="45" t="s">
        <v>55</v>
      </c>
      <c r="B21" s="25" t="s">
        <v>56</v>
      </c>
      <c r="C21" s="27" t="s">
        <v>42</v>
      </c>
      <c r="D21" s="46" t="s">
        <v>57</v>
      </c>
      <c r="E21" s="47" t="s">
        <v>58</v>
      </c>
      <c r="F21" s="28" t="s">
        <v>59</v>
      </c>
      <c r="G21" s="29">
        <v>500000</v>
      </c>
      <c r="H21" s="29">
        <v>280134</v>
      </c>
      <c r="I21" s="48">
        <f>G21-H21</f>
        <v>219866</v>
      </c>
      <c r="J21" s="31"/>
      <c r="K21" s="31"/>
      <c r="L21" s="31"/>
      <c r="M21" s="31"/>
      <c r="N21" s="31"/>
      <c r="O21" s="31"/>
      <c r="P21" s="31"/>
      <c r="Q21" s="31"/>
      <c r="R21" s="31"/>
      <c r="S21" s="31"/>
      <c r="T21" s="31"/>
      <c r="U21" s="31"/>
      <c r="V21" s="31"/>
      <c r="W21" s="31"/>
      <c r="X21" s="31"/>
      <c r="Y21" s="31"/>
      <c r="Z21" s="31"/>
    </row>
    <row r="22" spans="1:26" s="32" customFormat="1" ht="63.75" x14ac:dyDescent="0.25">
      <c r="A22" s="150" t="s">
        <v>60</v>
      </c>
      <c r="B22" s="152" t="s">
        <v>61</v>
      </c>
      <c r="C22" s="154" t="s">
        <v>62</v>
      </c>
      <c r="D22" s="49" t="s">
        <v>63</v>
      </c>
      <c r="E22" s="26" t="s">
        <v>64</v>
      </c>
      <c r="F22" s="50" t="s">
        <v>65</v>
      </c>
      <c r="G22" s="29">
        <v>400000</v>
      </c>
      <c r="H22" s="155">
        <v>1197121.5</v>
      </c>
      <c r="I22" s="156">
        <f>(G22+G23+G24)-H22</f>
        <v>2878.5</v>
      </c>
      <c r="J22" s="31"/>
      <c r="K22" s="31"/>
      <c r="L22" s="31"/>
      <c r="M22" s="31"/>
      <c r="N22" s="31"/>
      <c r="O22" s="31"/>
      <c r="P22" s="31"/>
      <c r="Q22" s="31"/>
      <c r="R22" s="31"/>
      <c r="S22" s="31"/>
      <c r="T22" s="31"/>
      <c r="U22" s="31"/>
      <c r="V22" s="31"/>
      <c r="W22" s="31"/>
      <c r="X22" s="31"/>
      <c r="Y22" s="31"/>
      <c r="Z22" s="31"/>
    </row>
    <row r="23" spans="1:26" s="32" customFormat="1" ht="63.75" x14ac:dyDescent="0.25">
      <c r="A23" s="131"/>
      <c r="B23" s="148"/>
      <c r="C23" s="148"/>
      <c r="D23" s="49" t="s">
        <v>66</v>
      </c>
      <c r="E23" s="26" t="s">
        <v>67</v>
      </c>
      <c r="F23" s="28" t="s">
        <v>65</v>
      </c>
      <c r="G23" s="36">
        <v>400000</v>
      </c>
      <c r="H23" s="148"/>
      <c r="I23" s="157"/>
      <c r="J23" s="31"/>
      <c r="K23" s="31"/>
      <c r="L23" s="31"/>
      <c r="M23" s="31"/>
      <c r="N23" s="31"/>
      <c r="O23" s="31"/>
      <c r="P23" s="31"/>
      <c r="Q23" s="31"/>
      <c r="R23" s="31"/>
      <c r="S23" s="31"/>
      <c r="T23" s="31"/>
      <c r="U23" s="31"/>
      <c r="V23" s="31"/>
      <c r="W23" s="31"/>
      <c r="X23" s="31"/>
      <c r="Y23" s="31"/>
      <c r="Z23" s="31"/>
    </row>
    <row r="24" spans="1:26" s="32" customFormat="1" ht="89.25" x14ac:dyDescent="0.25">
      <c r="A24" s="151"/>
      <c r="B24" s="153"/>
      <c r="C24" s="153"/>
      <c r="D24" s="51" t="s">
        <v>68</v>
      </c>
      <c r="E24" s="52" t="s">
        <v>69</v>
      </c>
      <c r="F24" s="53" t="s">
        <v>65</v>
      </c>
      <c r="G24" s="54">
        <v>400000</v>
      </c>
      <c r="H24" s="153"/>
      <c r="I24" s="158"/>
      <c r="J24" s="31"/>
      <c r="K24" s="31"/>
      <c r="L24" s="31"/>
      <c r="M24" s="31"/>
      <c r="N24" s="31"/>
      <c r="O24" s="31"/>
      <c r="P24" s="31"/>
      <c r="Q24" s="31"/>
      <c r="R24" s="31"/>
      <c r="S24" s="31"/>
      <c r="T24" s="31"/>
      <c r="U24" s="31"/>
      <c r="V24" s="31"/>
      <c r="W24" s="31"/>
      <c r="X24" s="31"/>
      <c r="Y24" s="31"/>
      <c r="Z24" s="31"/>
    </row>
    <row r="25" spans="1:26" s="32" customFormat="1" ht="216.75" x14ac:dyDescent="0.25">
      <c r="A25" s="38" t="s">
        <v>70</v>
      </c>
      <c r="B25" s="39" t="s">
        <v>71</v>
      </c>
      <c r="C25" s="40" t="s">
        <v>72</v>
      </c>
      <c r="D25" s="39" t="s">
        <v>73</v>
      </c>
      <c r="E25" s="41" t="s">
        <v>74</v>
      </c>
      <c r="F25" s="55" t="s">
        <v>75</v>
      </c>
      <c r="G25" s="56">
        <v>2500000</v>
      </c>
      <c r="H25" s="56">
        <v>2500000</v>
      </c>
      <c r="I25" s="44">
        <f t="shared" ref="I25:I29" si="1">G25-H25</f>
        <v>0</v>
      </c>
      <c r="J25" s="31"/>
      <c r="K25" s="31"/>
      <c r="L25" s="31"/>
      <c r="M25" s="31"/>
      <c r="N25" s="31"/>
      <c r="O25" s="31"/>
      <c r="P25" s="31"/>
      <c r="Q25" s="31"/>
      <c r="R25" s="31"/>
      <c r="S25" s="31"/>
      <c r="T25" s="31"/>
      <c r="U25" s="31"/>
      <c r="V25" s="31"/>
      <c r="W25" s="31"/>
      <c r="X25" s="31"/>
      <c r="Y25" s="31"/>
      <c r="Z25" s="31"/>
    </row>
    <row r="26" spans="1:26" s="32" customFormat="1" ht="76.5" x14ac:dyDescent="0.25">
      <c r="A26" s="57" t="s">
        <v>76</v>
      </c>
      <c r="B26" s="58" t="s">
        <v>77</v>
      </c>
      <c r="C26" s="59" t="s">
        <v>78</v>
      </c>
      <c r="D26" s="58" t="s">
        <v>79</v>
      </c>
      <c r="E26" s="58" t="s">
        <v>80</v>
      </c>
      <c r="F26" s="60" t="s">
        <v>81</v>
      </c>
      <c r="G26" s="54">
        <v>100000</v>
      </c>
      <c r="H26" s="54">
        <v>80066</v>
      </c>
      <c r="I26" s="61">
        <f t="shared" si="1"/>
        <v>19934</v>
      </c>
      <c r="J26" s="31"/>
      <c r="K26" s="31"/>
      <c r="L26" s="31"/>
      <c r="M26" s="31"/>
      <c r="N26" s="31"/>
      <c r="O26" s="31"/>
      <c r="P26" s="31"/>
      <c r="Q26" s="31"/>
      <c r="R26" s="31"/>
      <c r="S26" s="31"/>
      <c r="T26" s="31"/>
      <c r="U26" s="31"/>
      <c r="V26" s="31"/>
      <c r="W26" s="31"/>
      <c r="X26" s="31"/>
      <c r="Y26" s="31"/>
      <c r="Z26" s="31"/>
    </row>
    <row r="27" spans="1:26" s="32" customFormat="1" ht="76.5" x14ac:dyDescent="0.25">
      <c r="A27" s="130" t="s">
        <v>82</v>
      </c>
      <c r="B27" s="159" t="s">
        <v>83</v>
      </c>
      <c r="C27" s="160" t="s">
        <v>84</v>
      </c>
      <c r="D27" s="62" t="s">
        <v>85</v>
      </c>
      <c r="E27" s="41" t="s">
        <v>86</v>
      </c>
      <c r="F27" s="63" t="s">
        <v>87</v>
      </c>
      <c r="G27" s="43">
        <v>450000</v>
      </c>
      <c r="H27" s="43">
        <v>349454.5</v>
      </c>
      <c r="I27" s="44">
        <f t="shared" si="1"/>
        <v>100545.5</v>
      </c>
      <c r="J27" s="31"/>
      <c r="K27" s="31"/>
      <c r="L27" s="31"/>
      <c r="M27" s="31"/>
      <c r="N27" s="31"/>
      <c r="O27" s="31"/>
      <c r="P27" s="31"/>
      <c r="Q27" s="31"/>
      <c r="R27" s="31"/>
      <c r="S27" s="31"/>
      <c r="T27" s="31"/>
      <c r="U27" s="31"/>
      <c r="V27" s="31"/>
      <c r="W27" s="31"/>
      <c r="X27" s="31"/>
      <c r="Y27" s="31"/>
      <c r="Z27" s="31"/>
    </row>
    <row r="28" spans="1:26" s="32" customFormat="1" ht="63.75" x14ac:dyDescent="0.25">
      <c r="A28" s="132"/>
      <c r="B28" s="134"/>
      <c r="C28" s="134"/>
      <c r="D28" s="25" t="s">
        <v>88</v>
      </c>
      <c r="E28" s="26" t="s">
        <v>89</v>
      </c>
      <c r="F28" s="28" t="s">
        <v>90</v>
      </c>
      <c r="G28" s="29">
        <v>8000000</v>
      </c>
      <c r="H28" s="29">
        <v>7996000</v>
      </c>
      <c r="I28" s="48">
        <f t="shared" si="1"/>
        <v>4000</v>
      </c>
      <c r="J28" s="31"/>
      <c r="K28" s="31"/>
      <c r="L28" s="31"/>
      <c r="M28" s="31"/>
      <c r="N28" s="31"/>
      <c r="O28" s="31"/>
      <c r="P28" s="31"/>
      <c r="Q28" s="31"/>
      <c r="R28" s="31"/>
      <c r="S28" s="31"/>
      <c r="T28" s="31"/>
      <c r="U28" s="31"/>
      <c r="V28" s="31"/>
      <c r="W28" s="31"/>
      <c r="X28" s="31"/>
      <c r="Y28" s="31"/>
      <c r="Z28" s="31"/>
    </row>
    <row r="29" spans="1:26" s="32" customFormat="1" ht="63.75" x14ac:dyDescent="0.25">
      <c r="A29" s="64" t="s">
        <v>91</v>
      </c>
      <c r="B29" s="65" t="s">
        <v>92</v>
      </c>
      <c r="C29" s="66" t="s">
        <v>84</v>
      </c>
      <c r="D29" s="49" t="s">
        <v>93</v>
      </c>
      <c r="E29" s="26" t="s">
        <v>94</v>
      </c>
      <c r="F29" s="28" t="s">
        <v>95</v>
      </c>
      <c r="G29" s="29">
        <v>750000</v>
      </c>
      <c r="H29" s="29">
        <v>387289</v>
      </c>
      <c r="I29" s="48">
        <f t="shared" si="1"/>
        <v>362711</v>
      </c>
      <c r="J29" s="31"/>
      <c r="K29" s="31"/>
      <c r="L29" s="31"/>
      <c r="M29" s="31"/>
      <c r="N29" s="31"/>
      <c r="O29" s="31"/>
      <c r="P29" s="31"/>
      <c r="Q29" s="31"/>
      <c r="R29" s="31"/>
      <c r="S29" s="31"/>
      <c r="T29" s="31"/>
      <c r="U29" s="31"/>
      <c r="V29" s="31"/>
      <c r="W29" s="31"/>
      <c r="X29" s="31"/>
      <c r="Y29" s="31"/>
      <c r="Z29" s="31"/>
    </row>
    <row r="30" spans="1:26" s="107" customFormat="1" x14ac:dyDescent="0.25">
      <c r="A30" s="145" t="s">
        <v>20</v>
      </c>
      <c r="B30" s="145"/>
      <c r="C30" s="145"/>
      <c r="D30" s="145"/>
      <c r="E30" s="145"/>
      <c r="F30" s="116"/>
      <c r="G30" s="117">
        <f>SUM(G16:G29)</f>
        <v>103800000</v>
      </c>
      <c r="H30" s="117">
        <f t="shared" ref="H30:I30" si="2">SUM(H16:H29)</f>
        <v>102946175.7</v>
      </c>
      <c r="I30" s="117">
        <f t="shared" si="2"/>
        <v>853824.3</v>
      </c>
      <c r="J30" s="106"/>
    </row>
    <row r="31" spans="1:26" x14ac:dyDescent="0.25">
      <c r="A31" s="13"/>
      <c r="B31" s="13"/>
      <c r="C31" s="13"/>
      <c r="D31" s="13"/>
      <c r="E31" s="13"/>
      <c r="F31" s="14"/>
      <c r="G31" s="15"/>
      <c r="H31" s="15"/>
      <c r="I31" s="15"/>
    </row>
    <row r="32" spans="1:26" x14ac:dyDescent="0.25">
      <c r="A32" s="140" t="s">
        <v>99</v>
      </c>
      <c r="B32" s="143"/>
      <c r="C32" s="143"/>
      <c r="D32" s="143"/>
      <c r="E32" s="143"/>
      <c r="F32" s="143"/>
      <c r="G32" s="143"/>
      <c r="H32" s="143"/>
      <c r="I32" s="144"/>
    </row>
    <row r="33" spans="1:26" x14ac:dyDescent="0.25">
      <c r="A33" s="84" t="s">
        <v>97</v>
      </c>
      <c r="B33" s="85"/>
      <c r="C33" s="85"/>
      <c r="D33" s="85"/>
      <c r="E33" s="85"/>
      <c r="F33" s="67"/>
      <c r="G33" s="67"/>
      <c r="H33" s="67"/>
      <c r="I33" s="67"/>
    </row>
    <row r="34" spans="1:26" s="90" customFormat="1" x14ac:dyDescent="0.25">
      <c r="A34" s="86"/>
      <c r="B34" s="87"/>
      <c r="C34" s="87"/>
      <c r="D34" s="87"/>
      <c r="E34" s="87"/>
      <c r="F34" s="88"/>
      <c r="G34" s="88"/>
      <c r="H34" s="88"/>
      <c r="I34" s="88"/>
      <c r="J34" s="89"/>
    </row>
    <row r="35" spans="1:26" x14ac:dyDescent="0.25">
      <c r="A35" s="68" t="s">
        <v>96</v>
      </c>
      <c r="B35" s="67"/>
      <c r="C35" s="67"/>
      <c r="D35" s="67"/>
      <c r="E35" s="67"/>
      <c r="F35" s="67"/>
      <c r="G35" s="67"/>
      <c r="H35" s="67"/>
      <c r="I35" s="67"/>
    </row>
    <row r="36" spans="1:26" s="32" customFormat="1" ht="89.25" x14ac:dyDescent="0.25">
      <c r="A36" s="69" t="s">
        <v>100</v>
      </c>
      <c r="B36" s="52" t="s">
        <v>101</v>
      </c>
      <c r="C36" s="70" t="s">
        <v>84</v>
      </c>
      <c r="D36" s="51" t="s">
        <v>102</v>
      </c>
      <c r="E36" s="71" t="s">
        <v>103</v>
      </c>
      <c r="F36" s="60" t="s">
        <v>104</v>
      </c>
      <c r="G36" s="54">
        <v>300000</v>
      </c>
      <c r="H36" s="54">
        <v>236411</v>
      </c>
      <c r="I36" s="61">
        <f t="shared" ref="I36:I42" si="3">G36-H36</f>
        <v>63589</v>
      </c>
      <c r="J36" s="31"/>
      <c r="K36" s="31"/>
      <c r="L36" s="31"/>
      <c r="M36" s="31"/>
      <c r="N36" s="31"/>
      <c r="O36" s="31"/>
      <c r="P36" s="31"/>
      <c r="Q36" s="31"/>
      <c r="R36" s="31"/>
      <c r="S36" s="31"/>
      <c r="T36" s="31"/>
      <c r="U36" s="31"/>
      <c r="V36" s="31"/>
      <c r="W36" s="31"/>
      <c r="X36" s="31"/>
      <c r="Y36" s="31"/>
      <c r="Z36" s="31"/>
    </row>
    <row r="37" spans="1:26" s="32" customFormat="1" ht="114.75" x14ac:dyDescent="0.25">
      <c r="A37" s="130" t="s">
        <v>105</v>
      </c>
      <c r="B37" s="41" t="s">
        <v>106</v>
      </c>
      <c r="C37" s="40" t="s">
        <v>84</v>
      </c>
      <c r="D37" s="62" t="s">
        <v>107</v>
      </c>
      <c r="E37" s="41" t="s">
        <v>108</v>
      </c>
      <c r="F37" s="42" t="s">
        <v>109</v>
      </c>
      <c r="G37" s="72">
        <v>100000</v>
      </c>
      <c r="H37" s="72">
        <v>66207</v>
      </c>
      <c r="I37" s="44">
        <f t="shared" si="3"/>
        <v>33793</v>
      </c>
      <c r="J37" s="73"/>
      <c r="K37" s="31"/>
      <c r="L37" s="31"/>
      <c r="M37" s="31"/>
      <c r="N37" s="31"/>
      <c r="O37" s="31"/>
      <c r="P37" s="31"/>
      <c r="Q37" s="31"/>
      <c r="R37" s="31"/>
      <c r="S37" s="31"/>
      <c r="T37" s="31"/>
      <c r="U37" s="31"/>
      <c r="V37" s="31"/>
      <c r="W37" s="31"/>
      <c r="X37" s="31"/>
      <c r="Y37" s="31"/>
      <c r="Z37" s="31"/>
    </row>
    <row r="38" spans="1:26" s="32" customFormat="1" ht="127.5" x14ac:dyDescent="0.25">
      <c r="A38" s="131"/>
      <c r="B38" s="26" t="s">
        <v>110</v>
      </c>
      <c r="C38" s="27" t="s">
        <v>111</v>
      </c>
      <c r="D38" s="26" t="s">
        <v>112</v>
      </c>
      <c r="E38" s="26" t="s">
        <v>113</v>
      </c>
      <c r="F38" s="28" t="s">
        <v>114</v>
      </c>
      <c r="G38" s="29">
        <v>560000</v>
      </c>
      <c r="H38" s="29">
        <v>317108.7</v>
      </c>
      <c r="I38" s="48">
        <f t="shared" si="3"/>
        <v>242891.3</v>
      </c>
      <c r="J38" s="31"/>
      <c r="K38" s="31"/>
      <c r="L38" s="31"/>
      <c r="M38" s="31"/>
      <c r="N38" s="31"/>
      <c r="O38" s="31"/>
      <c r="P38" s="31"/>
      <c r="Q38" s="31"/>
      <c r="R38" s="31"/>
      <c r="S38" s="31"/>
      <c r="T38" s="31"/>
      <c r="U38" s="31"/>
      <c r="V38" s="31"/>
      <c r="W38" s="31"/>
      <c r="X38" s="31"/>
      <c r="Y38" s="31"/>
      <c r="Z38" s="31"/>
    </row>
    <row r="39" spans="1:26" s="32" customFormat="1" ht="38.25" x14ac:dyDescent="0.25">
      <c r="A39" s="131"/>
      <c r="B39" s="26" t="s">
        <v>115</v>
      </c>
      <c r="C39" s="133" t="s">
        <v>116</v>
      </c>
      <c r="D39" s="25" t="s">
        <v>117</v>
      </c>
      <c r="E39" s="26" t="s">
        <v>118</v>
      </c>
      <c r="F39" s="28" t="s">
        <v>119</v>
      </c>
      <c r="G39" s="29">
        <v>340000</v>
      </c>
      <c r="H39" s="29">
        <v>319309</v>
      </c>
      <c r="I39" s="48">
        <f t="shared" si="3"/>
        <v>20691</v>
      </c>
      <c r="J39" s="31"/>
      <c r="K39" s="31"/>
      <c r="L39" s="31"/>
      <c r="M39" s="31"/>
      <c r="N39" s="31"/>
      <c r="O39" s="31"/>
      <c r="P39" s="31"/>
      <c r="Q39" s="31"/>
      <c r="R39" s="31"/>
      <c r="S39" s="31"/>
      <c r="T39" s="31"/>
      <c r="U39" s="31"/>
      <c r="V39" s="31"/>
      <c r="W39" s="31"/>
      <c r="X39" s="31"/>
      <c r="Y39" s="31"/>
      <c r="Z39" s="31"/>
    </row>
    <row r="40" spans="1:26" s="32" customFormat="1" ht="38.25" x14ac:dyDescent="0.25">
      <c r="A40" s="132"/>
      <c r="B40" s="74" t="s">
        <v>120</v>
      </c>
      <c r="C40" s="134"/>
      <c r="D40" s="25" t="s">
        <v>121</v>
      </c>
      <c r="E40" s="26" t="s">
        <v>122</v>
      </c>
      <c r="F40" s="28" t="s">
        <v>123</v>
      </c>
      <c r="G40" s="29">
        <v>3400000</v>
      </c>
      <c r="H40" s="29">
        <v>2839089.04</v>
      </c>
      <c r="I40" s="48">
        <f t="shared" si="3"/>
        <v>560910.96</v>
      </c>
      <c r="J40" s="31"/>
      <c r="K40" s="31"/>
      <c r="L40" s="31"/>
      <c r="M40" s="31"/>
      <c r="N40" s="31"/>
      <c r="O40" s="31"/>
      <c r="P40" s="31"/>
      <c r="Q40" s="31"/>
      <c r="R40" s="31"/>
      <c r="S40" s="31"/>
      <c r="T40" s="31"/>
      <c r="U40" s="31"/>
      <c r="V40" s="31"/>
      <c r="W40" s="31"/>
      <c r="X40" s="31"/>
      <c r="Y40" s="31"/>
      <c r="Z40" s="31"/>
    </row>
    <row r="41" spans="1:26" s="32" customFormat="1" ht="38.25" x14ac:dyDescent="0.25">
      <c r="A41" s="75" t="s">
        <v>124</v>
      </c>
      <c r="B41" s="71" t="s">
        <v>125</v>
      </c>
      <c r="C41" s="76" t="s">
        <v>116</v>
      </c>
      <c r="D41" s="77" t="s">
        <v>126</v>
      </c>
      <c r="E41" s="71" t="s">
        <v>127</v>
      </c>
      <c r="F41" s="78"/>
      <c r="G41" s="54">
        <v>300000</v>
      </c>
      <c r="H41" s="79">
        <v>0</v>
      </c>
      <c r="I41" s="61">
        <f t="shared" si="3"/>
        <v>300000</v>
      </c>
      <c r="J41" s="31"/>
      <c r="K41" s="31"/>
      <c r="L41" s="31"/>
      <c r="M41" s="31"/>
      <c r="N41" s="31"/>
      <c r="O41" s="31"/>
      <c r="P41" s="31"/>
      <c r="Q41" s="31"/>
      <c r="R41" s="31"/>
      <c r="S41" s="31"/>
      <c r="T41" s="31"/>
      <c r="U41" s="31"/>
      <c r="V41" s="31"/>
      <c r="W41" s="31"/>
      <c r="X41" s="31"/>
      <c r="Y41" s="31"/>
      <c r="Z41" s="31"/>
    </row>
    <row r="42" spans="1:26" s="32" customFormat="1" ht="114.75" x14ac:dyDescent="0.25">
      <c r="A42" s="80" t="s">
        <v>128</v>
      </c>
      <c r="B42" s="81" t="s">
        <v>129</v>
      </c>
      <c r="C42" s="82" t="s">
        <v>116</v>
      </c>
      <c r="D42" s="62" t="s">
        <v>130</v>
      </c>
      <c r="E42" s="41" t="s">
        <v>131</v>
      </c>
      <c r="F42" s="42" t="s">
        <v>132</v>
      </c>
      <c r="G42" s="43">
        <v>1200000</v>
      </c>
      <c r="H42" s="83">
        <v>376425.62</v>
      </c>
      <c r="I42" s="44">
        <f t="shared" si="3"/>
        <v>823574.38</v>
      </c>
      <c r="J42" s="31"/>
      <c r="K42" s="31"/>
      <c r="L42" s="31"/>
      <c r="M42" s="31"/>
      <c r="N42" s="31"/>
      <c r="O42" s="31"/>
      <c r="P42" s="31"/>
      <c r="Q42" s="31"/>
      <c r="R42" s="31"/>
      <c r="S42" s="31"/>
      <c r="T42" s="31"/>
      <c r="U42" s="31"/>
      <c r="V42" s="31"/>
      <c r="W42" s="31"/>
      <c r="X42" s="31"/>
      <c r="Y42" s="31"/>
      <c r="Z42" s="31"/>
    </row>
    <row r="43" spans="1:26" s="93" customFormat="1" x14ac:dyDescent="0.25">
      <c r="A43" s="146" t="s">
        <v>21</v>
      </c>
      <c r="B43" s="146"/>
      <c r="C43" s="146"/>
      <c r="D43" s="146"/>
      <c r="E43" s="146"/>
      <c r="F43" s="91"/>
      <c r="G43" s="119">
        <f>SUM(G34:G42)</f>
        <v>6200000</v>
      </c>
      <c r="H43" s="119">
        <f t="shared" ref="H43" si="4">SUM(H34:H42)</f>
        <v>4154550.3600000003</v>
      </c>
      <c r="I43" s="119">
        <f>SUM(I34:I42)</f>
        <v>2045449.6400000001</v>
      </c>
      <c r="J43" s="92"/>
    </row>
    <row r="44" spans="1:26" x14ac:dyDescent="0.25">
      <c r="A44" s="126" t="s">
        <v>133</v>
      </c>
      <c r="B44" s="127"/>
      <c r="C44" s="127"/>
      <c r="D44" s="127"/>
      <c r="E44" s="127"/>
      <c r="F44" s="16"/>
      <c r="G44" s="16"/>
      <c r="H44" s="16"/>
      <c r="I44" s="16"/>
    </row>
    <row r="45" spans="1:26" x14ac:dyDescent="0.25">
      <c r="A45" s="13"/>
      <c r="B45" s="13"/>
      <c r="C45" s="13"/>
      <c r="D45" s="13"/>
      <c r="E45" s="13"/>
      <c r="F45" s="104"/>
      <c r="G45" s="120"/>
      <c r="H45" s="104"/>
      <c r="I45" s="104"/>
    </row>
    <row r="46" spans="1:26" s="17" customFormat="1" ht="36" x14ac:dyDescent="0.25">
      <c r="A46" s="128" t="s">
        <v>22</v>
      </c>
      <c r="B46" s="129"/>
      <c r="C46" s="129"/>
      <c r="D46" s="129"/>
      <c r="E46" s="129"/>
      <c r="F46" s="105" t="s">
        <v>23</v>
      </c>
      <c r="G46" s="105" t="s">
        <v>24</v>
      </c>
      <c r="H46" s="105" t="s">
        <v>25</v>
      </c>
      <c r="I46" s="105" t="s">
        <v>26</v>
      </c>
    </row>
    <row r="47" spans="1:26" s="32" customFormat="1" x14ac:dyDescent="0.25">
      <c r="A47" s="135" t="s">
        <v>134</v>
      </c>
      <c r="B47" s="136"/>
      <c r="C47" s="136"/>
      <c r="D47" s="136"/>
      <c r="E47" s="137"/>
      <c r="F47" s="94" t="s">
        <v>135</v>
      </c>
      <c r="G47" s="95">
        <v>46942702.909999996</v>
      </c>
      <c r="H47" s="95">
        <v>23471351.460000001</v>
      </c>
      <c r="I47" s="96"/>
      <c r="J47" s="31"/>
      <c r="K47" s="31"/>
      <c r="L47" s="31"/>
      <c r="M47" s="31"/>
      <c r="N47" s="31"/>
      <c r="O47" s="31"/>
      <c r="P47" s="31"/>
      <c r="Q47" s="31"/>
      <c r="R47" s="31"/>
      <c r="S47" s="31"/>
      <c r="T47" s="31"/>
      <c r="U47" s="31"/>
      <c r="V47" s="31"/>
      <c r="W47" s="31"/>
      <c r="X47" s="31"/>
      <c r="Y47" s="31"/>
      <c r="Z47" s="31"/>
    </row>
    <row r="48" spans="1:26" s="32" customFormat="1" x14ac:dyDescent="0.25">
      <c r="A48" s="138" t="s">
        <v>136</v>
      </c>
      <c r="B48" s="136"/>
      <c r="C48" s="136"/>
      <c r="D48" s="136"/>
      <c r="E48" s="137"/>
      <c r="F48" s="97" t="s">
        <v>137</v>
      </c>
      <c r="G48" s="98">
        <v>6720000</v>
      </c>
      <c r="H48" s="98">
        <v>5040000</v>
      </c>
      <c r="I48" s="99"/>
      <c r="J48" s="31"/>
      <c r="K48" s="31"/>
      <c r="L48" s="31"/>
      <c r="M48" s="31"/>
      <c r="N48" s="31"/>
      <c r="O48" s="31"/>
      <c r="P48" s="31"/>
      <c r="Q48" s="31"/>
      <c r="R48" s="31"/>
      <c r="S48" s="31"/>
      <c r="T48" s="31"/>
      <c r="U48" s="31"/>
      <c r="V48" s="31"/>
      <c r="W48" s="31"/>
      <c r="X48" s="31"/>
      <c r="Y48" s="31"/>
      <c r="Z48" s="31"/>
    </row>
    <row r="49" spans="1:26" s="32" customFormat="1" x14ac:dyDescent="0.25">
      <c r="A49" s="138" t="s">
        <v>138</v>
      </c>
      <c r="B49" s="136"/>
      <c r="C49" s="136"/>
      <c r="D49" s="136"/>
      <c r="E49" s="137"/>
      <c r="F49" s="97" t="s">
        <v>139</v>
      </c>
      <c r="G49" s="98">
        <v>2700000</v>
      </c>
      <c r="H49" s="98">
        <v>2025000</v>
      </c>
      <c r="I49" s="99"/>
      <c r="J49" s="31"/>
      <c r="K49" s="31"/>
      <c r="L49" s="31"/>
      <c r="M49" s="31"/>
      <c r="N49" s="31"/>
      <c r="O49" s="31"/>
      <c r="P49" s="31"/>
      <c r="Q49" s="31"/>
      <c r="R49" s="31"/>
      <c r="S49" s="31"/>
      <c r="T49" s="31"/>
      <c r="U49" s="31"/>
      <c r="V49" s="31"/>
      <c r="W49" s="31"/>
      <c r="X49" s="31"/>
      <c r="Y49" s="31"/>
      <c r="Z49" s="31"/>
    </row>
    <row r="50" spans="1:26" s="32" customFormat="1" x14ac:dyDescent="0.25">
      <c r="A50" s="138" t="s">
        <v>140</v>
      </c>
      <c r="B50" s="136"/>
      <c r="C50" s="136"/>
      <c r="D50" s="136"/>
      <c r="E50" s="137"/>
      <c r="F50" s="97" t="s">
        <v>141</v>
      </c>
      <c r="G50" s="98">
        <v>27340000</v>
      </c>
      <c r="H50" s="98">
        <v>6835000</v>
      </c>
      <c r="I50" s="100"/>
      <c r="J50" s="31"/>
      <c r="K50" s="31"/>
      <c r="L50" s="31"/>
      <c r="M50" s="31"/>
      <c r="N50" s="31"/>
      <c r="O50" s="31"/>
      <c r="P50" s="31"/>
      <c r="Q50" s="31"/>
      <c r="R50" s="31"/>
      <c r="S50" s="31"/>
      <c r="T50" s="31"/>
      <c r="U50" s="31"/>
      <c r="V50" s="31"/>
      <c r="W50" s="31"/>
      <c r="X50" s="31"/>
      <c r="Y50" s="31"/>
      <c r="Z50" s="31"/>
    </row>
    <row r="51" spans="1:26" s="32" customFormat="1" x14ac:dyDescent="0.25">
      <c r="A51" s="138" t="s">
        <v>142</v>
      </c>
      <c r="B51" s="136"/>
      <c r="C51" s="136"/>
      <c r="D51" s="136"/>
      <c r="E51" s="137"/>
      <c r="F51" s="97" t="s">
        <v>143</v>
      </c>
      <c r="G51" s="98">
        <v>1838675</v>
      </c>
      <c r="H51" s="98">
        <v>919337.5</v>
      </c>
      <c r="I51" s="101"/>
      <c r="J51" s="31"/>
      <c r="K51" s="31"/>
      <c r="L51" s="31"/>
      <c r="M51" s="31"/>
      <c r="N51" s="31"/>
      <c r="O51" s="31"/>
      <c r="P51" s="31"/>
      <c r="Q51" s="31"/>
      <c r="R51" s="31"/>
      <c r="S51" s="31"/>
      <c r="T51" s="31"/>
      <c r="U51" s="31"/>
      <c r="V51" s="31"/>
      <c r="W51" s="31"/>
      <c r="X51" s="31"/>
      <c r="Y51" s="31"/>
      <c r="Z51" s="31"/>
    </row>
    <row r="52" spans="1:26" s="32" customFormat="1" x14ac:dyDescent="0.25">
      <c r="A52" s="138" t="s">
        <v>144</v>
      </c>
      <c r="B52" s="136"/>
      <c r="C52" s="136"/>
      <c r="D52" s="136"/>
      <c r="E52" s="137"/>
      <c r="F52" s="97" t="s">
        <v>145</v>
      </c>
      <c r="G52" s="98">
        <v>33282560</v>
      </c>
      <c r="H52" s="98">
        <v>16641280</v>
      </c>
      <c r="I52" s="102"/>
      <c r="J52" s="31"/>
      <c r="K52" s="31"/>
      <c r="L52" s="31"/>
      <c r="M52" s="31"/>
      <c r="N52" s="31"/>
      <c r="O52" s="31"/>
      <c r="P52" s="31"/>
      <c r="Q52" s="31"/>
      <c r="R52" s="31"/>
      <c r="S52" s="31"/>
      <c r="T52" s="31"/>
      <c r="U52" s="31"/>
      <c r="V52" s="31"/>
      <c r="W52" s="31"/>
      <c r="X52" s="31"/>
      <c r="Y52" s="31"/>
      <c r="Z52" s="31"/>
    </row>
    <row r="53" spans="1:26" s="32" customFormat="1" x14ac:dyDescent="0.25">
      <c r="A53" s="138" t="s">
        <v>146</v>
      </c>
      <c r="B53" s="136"/>
      <c r="C53" s="136"/>
      <c r="D53" s="136"/>
      <c r="E53" s="137"/>
      <c r="F53" s="97" t="s">
        <v>147</v>
      </c>
      <c r="G53" s="98">
        <v>48782160</v>
      </c>
      <c r="H53" s="98">
        <v>24391080</v>
      </c>
      <c r="I53" s="99"/>
      <c r="J53" s="31"/>
      <c r="K53" s="103"/>
      <c r="L53" s="31"/>
      <c r="M53" s="31"/>
      <c r="N53" s="31"/>
      <c r="O53" s="31"/>
      <c r="P53" s="31"/>
      <c r="Q53" s="31"/>
      <c r="R53" s="31"/>
      <c r="S53" s="31"/>
      <c r="T53" s="31"/>
      <c r="U53" s="31"/>
      <c r="V53" s="31"/>
      <c r="W53" s="31"/>
      <c r="X53" s="31"/>
      <c r="Y53" s="31"/>
      <c r="Z53" s="31"/>
    </row>
    <row r="54" spans="1:26" s="32" customFormat="1" x14ac:dyDescent="0.25">
      <c r="A54" s="138" t="s">
        <v>148</v>
      </c>
      <c r="B54" s="136"/>
      <c r="C54" s="136"/>
      <c r="D54" s="136"/>
      <c r="E54" s="137"/>
      <c r="F54" s="97" t="s">
        <v>147</v>
      </c>
      <c r="G54" s="98">
        <v>118077420</v>
      </c>
      <c r="H54" s="98">
        <v>59038710</v>
      </c>
      <c r="I54" s="99"/>
      <c r="J54" s="31"/>
      <c r="K54" s="103"/>
      <c r="L54" s="31"/>
      <c r="M54" s="31"/>
      <c r="N54" s="31"/>
      <c r="O54" s="31"/>
      <c r="P54" s="31"/>
      <c r="Q54" s="31"/>
      <c r="R54" s="31"/>
      <c r="S54" s="31"/>
      <c r="T54" s="31"/>
      <c r="U54" s="31"/>
      <c r="V54" s="31"/>
      <c r="W54" s="31"/>
      <c r="X54" s="31"/>
      <c r="Y54" s="31"/>
      <c r="Z54" s="31"/>
    </row>
    <row r="55" spans="1:26" s="107" customFormat="1" x14ac:dyDescent="0.25">
      <c r="A55" s="122" t="s">
        <v>27</v>
      </c>
      <c r="B55" s="123"/>
      <c r="C55" s="123"/>
      <c r="D55" s="123"/>
      <c r="E55" s="124"/>
      <c r="F55" s="110"/>
      <c r="G55" s="118">
        <f>SUM(G47:G54)</f>
        <v>285683517.90999997</v>
      </c>
      <c r="H55" s="118">
        <f>SUM(H47:H54)</f>
        <v>138361758.96000001</v>
      </c>
      <c r="I55" s="110"/>
      <c r="J55" s="106"/>
    </row>
    <row r="56" spans="1:26" s="109" customFormat="1" x14ac:dyDescent="0.25">
      <c r="A56" s="125" t="s">
        <v>28</v>
      </c>
      <c r="B56" s="125"/>
      <c r="C56" s="125"/>
      <c r="D56" s="125"/>
      <c r="E56" s="125"/>
      <c r="F56" s="161">
        <f>H30+H43+H55</f>
        <v>245462485.02000001</v>
      </c>
      <c r="G56" s="162"/>
      <c r="H56" s="162"/>
      <c r="I56" s="162"/>
      <c r="J56" s="108"/>
    </row>
    <row r="57" spans="1:26" s="32" customFormat="1" x14ac:dyDescent="0.25">
      <c r="A57" s="163" t="s">
        <v>149</v>
      </c>
      <c r="B57" s="164"/>
      <c r="C57" s="165"/>
      <c r="D57" s="166" t="s">
        <v>150</v>
      </c>
      <c r="E57" s="164"/>
      <c r="F57" s="165"/>
      <c r="G57" s="173" t="s">
        <v>151</v>
      </c>
      <c r="H57" s="168"/>
      <c r="I57" s="172"/>
      <c r="J57" s="31"/>
      <c r="K57" s="31"/>
      <c r="L57" s="31"/>
      <c r="M57" s="31"/>
      <c r="N57" s="31"/>
      <c r="O57" s="31"/>
      <c r="P57" s="31"/>
      <c r="Q57" s="31"/>
      <c r="R57" s="31"/>
      <c r="S57" s="31"/>
      <c r="T57" s="31"/>
      <c r="U57" s="31"/>
      <c r="V57" s="31"/>
      <c r="W57" s="31"/>
      <c r="X57" s="31"/>
      <c r="Y57" s="31"/>
      <c r="Z57" s="31"/>
    </row>
    <row r="58" spans="1:26" s="32" customFormat="1" x14ac:dyDescent="0.25">
      <c r="A58" s="167"/>
      <c r="B58" s="168"/>
      <c r="C58" s="169"/>
      <c r="D58" s="170"/>
      <c r="E58" s="168"/>
      <c r="F58" s="169"/>
      <c r="G58" s="171"/>
      <c r="H58" s="168"/>
      <c r="I58" s="172"/>
      <c r="J58" s="31"/>
      <c r="K58" s="31"/>
      <c r="L58" s="31"/>
      <c r="M58" s="31"/>
      <c r="N58" s="31"/>
      <c r="O58" s="31"/>
      <c r="P58" s="31"/>
      <c r="Q58" s="31"/>
      <c r="R58" s="31"/>
      <c r="S58" s="31"/>
      <c r="T58" s="31"/>
      <c r="U58" s="31"/>
      <c r="V58" s="31"/>
      <c r="W58" s="31"/>
      <c r="X58" s="31"/>
      <c r="Y58" s="31"/>
      <c r="Z58" s="31"/>
    </row>
    <row r="59" spans="1:26" s="32" customFormat="1" x14ac:dyDescent="0.25">
      <c r="A59" s="111"/>
      <c r="B59" s="112"/>
      <c r="C59" s="113"/>
      <c r="D59" s="114"/>
      <c r="E59" s="112"/>
      <c r="F59" s="113"/>
      <c r="G59" s="174"/>
      <c r="H59" s="168"/>
      <c r="I59" s="172"/>
      <c r="J59" s="31"/>
      <c r="K59" s="31"/>
      <c r="L59" s="31"/>
      <c r="M59" s="31"/>
      <c r="N59" s="31"/>
      <c r="O59" s="31"/>
      <c r="P59" s="31"/>
      <c r="Q59" s="31"/>
      <c r="R59" s="31"/>
      <c r="S59" s="31"/>
      <c r="T59" s="31"/>
      <c r="U59" s="31"/>
      <c r="V59" s="31"/>
      <c r="W59" s="31"/>
      <c r="X59" s="31"/>
      <c r="Y59" s="31"/>
      <c r="Z59" s="31"/>
    </row>
    <row r="60" spans="1:26" s="32" customFormat="1" x14ac:dyDescent="0.25">
      <c r="A60" s="175" t="s">
        <v>152</v>
      </c>
      <c r="B60" s="168"/>
      <c r="C60" s="169"/>
      <c r="D60" s="176" t="s">
        <v>153</v>
      </c>
      <c r="E60" s="168"/>
      <c r="F60" s="169"/>
      <c r="G60" s="177" t="s">
        <v>154</v>
      </c>
      <c r="H60" s="178"/>
      <c r="I60" s="179"/>
      <c r="J60" s="115"/>
      <c r="K60" s="115"/>
      <c r="L60" s="115"/>
      <c r="M60" s="115"/>
      <c r="N60" s="115"/>
      <c r="O60" s="115"/>
      <c r="P60" s="115"/>
      <c r="Q60" s="115"/>
      <c r="R60" s="115"/>
      <c r="S60" s="115"/>
      <c r="T60" s="115"/>
      <c r="U60" s="115"/>
      <c r="V60" s="115"/>
      <c r="W60" s="115"/>
      <c r="X60" s="115"/>
      <c r="Y60" s="115"/>
      <c r="Z60" s="115"/>
    </row>
    <row r="61" spans="1:26" s="32" customFormat="1" x14ac:dyDescent="0.25">
      <c r="A61" s="180" t="s">
        <v>155</v>
      </c>
      <c r="B61" s="181"/>
      <c r="C61" s="182"/>
      <c r="D61" s="183" t="s">
        <v>156</v>
      </c>
      <c r="E61" s="181"/>
      <c r="F61" s="182"/>
      <c r="G61" s="184" t="s">
        <v>157</v>
      </c>
      <c r="H61" s="181"/>
      <c r="I61" s="185"/>
      <c r="J61" s="31"/>
      <c r="K61" s="31"/>
      <c r="L61" s="31"/>
      <c r="M61" s="31"/>
      <c r="N61" s="31"/>
      <c r="O61" s="31"/>
      <c r="P61" s="31"/>
      <c r="Q61" s="31"/>
      <c r="R61" s="31"/>
      <c r="S61" s="31"/>
      <c r="T61" s="31"/>
      <c r="U61" s="31"/>
      <c r="V61" s="31"/>
      <c r="W61" s="31"/>
      <c r="X61" s="31"/>
      <c r="Y61" s="31"/>
      <c r="Z61" s="31"/>
    </row>
  </sheetData>
  <sheetProtection algorithmName="SHA-512" hashValue="u25Z3uGFIdJeFbjVisljUBV6y6qI8k1tVQxzO82ju069HzpOWKo0+cTZO2goNZAXKr8kuUG6qgI61FhCTAoj/Q==" saltValue="SKQuUc1dU4cmiYS7K8nahw==" spinCount="100000" sheet="1" formatCells="0" formatColumns="0" formatRows="0" insertColumns="0" insertRows="0" insertHyperlinks="0" deleteColumns="0" deleteRows="0" sort="0" autoFilter="0" pivotTables="0"/>
  <mergeCells count="46">
    <mergeCell ref="G59:I59"/>
    <mergeCell ref="A60:C60"/>
    <mergeCell ref="D60:F60"/>
    <mergeCell ref="G60:I60"/>
    <mergeCell ref="A61:C61"/>
    <mergeCell ref="D61:F61"/>
    <mergeCell ref="G61:I61"/>
    <mergeCell ref="F56:I56"/>
    <mergeCell ref="A57:C57"/>
    <mergeCell ref="D57:F57"/>
    <mergeCell ref="A58:C58"/>
    <mergeCell ref="D58:F58"/>
    <mergeCell ref="G58:I58"/>
    <mergeCell ref="G57:I57"/>
    <mergeCell ref="A4:I4"/>
    <mergeCell ref="A14:I14"/>
    <mergeCell ref="A32:I32"/>
    <mergeCell ref="A30:E30"/>
    <mergeCell ref="A43:E43"/>
    <mergeCell ref="A17:A18"/>
    <mergeCell ref="B17:B18"/>
    <mergeCell ref="C17:C18"/>
    <mergeCell ref="A22:A24"/>
    <mergeCell ref="B22:B24"/>
    <mergeCell ref="C22:C24"/>
    <mergeCell ref="H22:H24"/>
    <mergeCell ref="I22:I24"/>
    <mergeCell ref="A27:A28"/>
    <mergeCell ref="B27:B28"/>
    <mergeCell ref="C27:C28"/>
    <mergeCell ref="H10:I10"/>
    <mergeCell ref="H11:I11"/>
    <mergeCell ref="A55:E55"/>
    <mergeCell ref="A56:E56"/>
    <mergeCell ref="A44:E44"/>
    <mergeCell ref="A46:E46"/>
    <mergeCell ref="A37:A40"/>
    <mergeCell ref="C39:C40"/>
    <mergeCell ref="A47:E47"/>
    <mergeCell ref="A48:E48"/>
    <mergeCell ref="A49:E49"/>
    <mergeCell ref="A50:E50"/>
    <mergeCell ref="A51:E51"/>
    <mergeCell ref="A52:E52"/>
    <mergeCell ref="A53:E53"/>
    <mergeCell ref="A54:E54"/>
  </mergeCell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sqref="A1:A7"/>
    </sheetView>
  </sheetViews>
  <sheetFormatPr defaultRowHeight="15" x14ac:dyDescent="0.25"/>
  <sheetData>
    <row r="1" spans="1:1" ht="23.45" customHeight="1" x14ac:dyDescent="0.35">
      <c r="A1" s="2" t="s">
        <v>29</v>
      </c>
    </row>
    <row r="3" spans="1:1" x14ac:dyDescent="0.25">
      <c r="A3" t="s">
        <v>30</v>
      </c>
    </row>
    <row r="5" spans="1:1" x14ac:dyDescent="0.25">
      <c r="A5" t="s">
        <v>31</v>
      </c>
    </row>
    <row r="6" spans="1:1" x14ac:dyDescent="0.25">
      <c r="A6" s="1" t="s">
        <v>32</v>
      </c>
    </row>
    <row r="9" spans="1:1" x14ac:dyDescent="0.25">
      <c r="A9" t="s">
        <v>33</v>
      </c>
    </row>
    <row r="10" spans="1:1" x14ac:dyDescent="0.25">
      <c r="A10">
        <v>46</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5 - AGDAR</vt:lpstr>
      <vt:lpstr>'Form 5 - AGDAR'!Print_Area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 Aure</dc:creator>
  <cp:keywords/>
  <dc:description/>
  <cp:lastModifiedBy>ADMIN</cp:lastModifiedBy>
  <dcterms:created xsi:type="dcterms:W3CDTF">2015-06-05T18:17:20Z</dcterms:created>
  <dcterms:modified xsi:type="dcterms:W3CDTF">2026-01-06T01:45:04Z</dcterms:modified>
  <cp:category/>
</cp:coreProperties>
</file>