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CTG-MONICA\Desktop\"/>
    </mc:Choice>
  </mc:AlternateContent>
  <bookViews>
    <workbookView xWindow="0" yWindow="0" windowWidth="20490" windowHeight="7515"/>
  </bookViews>
  <sheets>
    <sheet name="3rd qtr 2025  " sheetId="1" r:id="rId1"/>
  </sheets>
  <definedNames>
    <definedName name="_xlnm.Print_Area" localSheetId="0">'3rd qtr 2025  '!$A$1:$I$35</definedName>
    <definedName name="_xlnm.Print_Titles" localSheetId="0">'3rd qtr 2025  '!$1:$10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1" i="1" l="1"/>
  <c r="F20" i="1"/>
  <c r="F18" i="1"/>
  <c r="C17" i="1"/>
  <c r="F16" i="1"/>
  <c r="F15" i="1"/>
  <c r="J14" i="1"/>
  <c r="F14" i="1"/>
  <c r="F13" i="1"/>
  <c r="J12" i="1"/>
  <c r="F12" i="1"/>
  <c r="C12" i="1"/>
  <c r="G11" i="1"/>
  <c r="F11" i="1"/>
</calcChain>
</file>

<file path=xl/sharedStrings.xml><?xml version="1.0" encoding="utf-8"?>
<sst xmlns="http://schemas.openxmlformats.org/spreadsheetml/2006/main" count="87" uniqueCount="81">
  <si>
    <t>FDP Form 6 - Trust Fund Utilization</t>
  </si>
  <si>
    <t>CONSOLIDATED QUARTERLY REPORT ON GOVERNMENT PROJECTS, PROGRAMS or ACTIVITIES</t>
  </si>
  <si>
    <t>REGION:</t>
  </si>
  <si>
    <t>NATIONAL CAPITAL REGION</t>
  </si>
  <si>
    <t>CALENDAR YEAR:</t>
  </si>
  <si>
    <t>PROVINCE:</t>
  </si>
  <si>
    <t>CITY OF MALABON</t>
  </si>
  <si>
    <t>QUARTER:</t>
  </si>
  <si>
    <t>CITY/MUNICIPALITY:</t>
  </si>
  <si>
    <t>b</t>
  </si>
  <si>
    <t>Program or Project</t>
  </si>
  <si>
    <t>Location</t>
  </si>
  <si>
    <t>Total Cost</t>
  </si>
  <si>
    <t>Date Started</t>
  </si>
  <si>
    <t>Target Completion Date</t>
  </si>
  <si>
    <t>Project Status</t>
  </si>
  <si>
    <t>No. of Extensions, if any</t>
  </si>
  <si>
    <t>Remarks</t>
  </si>
  <si>
    <t>% of Completion</t>
  </si>
  <si>
    <t>Total Cost Incurred to Date</t>
  </si>
  <si>
    <t>Improvement and maintenance of the Malabon City  Bureau of Fire  Protection Stations</t>
  </si>
  <si>
    <t>Malabon City Fire Station-# 70 Gov. Pascual Ave. Potrero, Malabon City</t>
  </si>
  <si>
    <t>February 14, 2018</t>
  </si>
  <si>
    <t>Remaining fund balance is  P 202.89</t>
  </si>
  <si>
    <t>DOH-Implementation of Medical Assistance to Indigent &amp; Poor patients in Government hospitals</t>
  </si>
  <si>
    <t>Ospital ng Malabon</t>
  </si>
  <si>
    <t>December 2025</t>
  </si>
  <si>
    <t xml:space="preserve">Ongoing project with available fund balance of  P 43,160,557.91
</t>
  </si>
  <si>
    <t>Department of Agriculture-Financial Assistance for the implementation of  "Enhanced Kadiwa ni Ani at Kita Financial Grant Assistance Program"</t>
  </si>
  <si>
    <t>Nuestra Señora Del Rosario Credit Cooperative and Ang Palengke natin Multi Purpose Cooperative</t>
  </si>
  <si>
    <t>January 26, 2022</t>
  </si>
  <si>
    <t>May 31,.2022</t>
  </si>
  <si>
    <t xml:space="preserve">Remaining fund balance is                                P 1,083,622.80 </t>
  </si>
  <si>
    <t>President Socio Civic Project Fund -Financial assistance to health sector (OSMAL) development project to assist the government hospital in providing  medical services and support to paupers and prioritize the needs of the underpriveleged, sick ,elderly, disabled person.</t>
  </si>
  <si>
    <t>June 20, 2022</t>
  </si>
  <si>
    <t>June 2025</t>
  </si>
  <si>
    <t>Available fund balance is  P 3,627,876.24 . MOA has expired last June 17, 2025 still waiting for extension of MOA</t>
  </si>
  <si>
    <t xml:space="preserve"> Fund transfer from DOH as support to the city's operations as Universal Health Care ( UHC) Integration site for efficient and effective implementation of planned activities.</t>
  </si>
  <si>
    <t>City Health Department</t>
  </si>
  <si>
    <t>December 2024</t>
  </si>
  <si>
    <t>on going project with available fund balance of  58,062.77</t>
  </si>
  <si>
    <t>health office</t>
  </si>
  <si>
    <t>Fund transferred from DOST for the project titles " Improving the Production Capability of JUPCMO and Support to the Reformation Program in Bahay Sandigan and Bahay Pag-asa</t>
  </si>
  <si>
    <t>Barangay Catmon and Bahay Sandigan and Bahay Pag-asa</t>
  </si>
  <si>
    <t>with fund balance amounting to   P 64,955.00</t>
  </si>
  <si>
    <t>Bureau of Fire-Procurement of supplies and equipment for use of the city BFP Fire Station</t>
  </si>
  <si>
    <t>Malabon City Fire Station-F.Sevilla Blvd. cor Sacristia St.San Agustin, Malabon City</t>
  </si>
  <si>
    <t>January 19, 2024</t>
  </si>
  <si>
    <t>with issued CAF no. 300-2401-006 dated 01/19/2024. Items are yet to be delivered by the supplier.</t>
  </si>
  <si>
    <t>BOT- implementation of priority programs of various local gov't units (LGUs) chargeable against the Local Gov't Support Fund-Financial Assistance for other ICTS and Infra Development-Human Resource Management System (HRMS)</t>
  </si>
  <si>
    <t xml:space="preserve">City Gov't. of Malabn </t>
  </si>
  <si>
    <t>June 4, 2024</t>
  </si>
  <si>
    <t xml:space="preserve"> Partial Payment for the Procurement of Human Resourse Information System (HRIS) with Hardware and Software Components</t>
  </si>
  <si>
    <t>FY 2023 Seal of Good Local Governance Incentive Fund (SGLG) for procurement of One (1) Service Vehicle</t>
  </si>
  <si>
    <t>July 15, 2024</t>
  </si>
  <si>
    <t>with issued CAF #  300-2407-051 dated 07/15/2024</t>
  </si>
  <si>
    <t>BOT-Financial Assistance received from the Bureau of the Treasury for the implementation of priority programs and projects of various LGU's, chargeable against the Local Government Support Fund -Financial Assistance to LGU</t>
  </si>
  <si>
    <t>various barangay with families living below poverty threshold</t>
  </si>
  <si>
    <t>July 22,2024</t>
  </si>
  <si>
    <t>December 27,2024</t>
  </si>
  <si>
    <t xml:space="preserve"> The unused amount of P 157,000.00 was returned to BOT under check no. 371449 dated 8/13/2025</t>
  </si>
  <si>
    <t xml:space="preserve"> Fixed Tranche 2024 from DOH-MMCHD</t>
  </si>
  <si>
    <t>September 16, 2024</t>
  </si>
  <si>
    <t>July  2025</t>
  </si>
  <si>
    <t>on going project, wih available fund balance of P 61,349.00</t>
  </si>
  <si>
    <t>Expansion of Active Transport Infrastructure in Malabon City</t>
  </si>
  <si>
    <t>Malabon City</t>
  </si>
  <si>
    <t>Transferred per LDDAP-ADA No. 102101-10-038-2024, dated 10/8/2024 under LBP account no 0652-1037-58 at LBP Malabon Branch</t>
  </si>
  <si>
    <t>FY 2024 Seal of Good Local Governance Incentive Fund (SGLG)</t>
  </si>
  <si>
    <t>was recorded in the book last 5-20-2025</t>
  </si>
  <si>
    <t>Bureau of Fire-Procurement of 1000L Mini Penetrator Fighting Truck</t>
  </si>
  <si>
    <t>September 25, 2025</t>
  </si>
  <si>
    <t xml:space="preserve">with issued CAF # 300-2509-010 dated 9/25/2025 </t>
  </si>
  <si>
    <t xml:space="preserve">       We hereby certify that we have reviewed the contents and hereby attest to the veracity and correctness of the data or information contained in this document.</t>
  </si>
  <si>
    <t xml:space="preserve"> </t>
  </si>
  <si>
    <t>ENP MARLYN S. LAZARO, MMEP</t>
  </si>
  <si>
    <t xml:space="preserve">        ATTY.  ANA D. JUANITO, CPA</t>
  </si>
  <si>
    <t>HON. JEANNIE N. SANDOVAL</t>
  </si>
  <si>
    <t xml:space="preserve">       City Budget Officer</t>
  </si>
  <si>
    <t>OIC - City Accountant</t>
  </si>
  <si>
    <t>City Mayor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</si>
</sst>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00_);_(* \(#,##0.00\);_(* &quot;-&quot;??_);_(@_)"/>
    <numFmt numFmtId="165" formatCode="mmmm\ dd\,\ yyyy"/>
    <numFmt numFmtId="166" formatCode="mmmm\ yyyy"/>
  </numFmts>
  <fonts count="8" x14ac:knownFonts="1">
    <font>
      <sz val="11"/>
      <color theme="1"/>
      <name val="Calibri"/>
      <family val="2"/>
      <scheme val="minor"/>
    </font>
    <font>
      <sz val="11"/>
      <color theme="1"/>
      <name val="Calibri"/>
      <family val="2"/>
      <scheme val="minor"/>
    </font>
    <font>
      <sz val="11"/>
      <color rgb="FF000000"/>
      <name val="Calibri"/>
      <family val="2"/>
    </font>
    <font>
      <b/>
      <sz val="14"/>
      <color rgb="FF000000"/>
      <name val="Arial"/>
      <family val="2"/>
    </font>
    <font>
      <sz val="14"/>
      <color rgb="FF000000"/>
      <name val="Arial"/>
      <family val="2"/>
    </font>
    <font>
      <sz val="14"/>
      <name val="Arial"/>
      <family val="2"/>
    </font>
    <font>
      <sz val="14"/>
      <color theme="1"/>
      <name val="Arial"/>
      <family val="2"/>
    </font>
    <font>
      <sz val="11"/>
      <color rgb="FF000000"/>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0"/>
    <xf numFmtId="164" fontId="1" fillId="0" borderId="0" applyFont="0" applyFill="0" applyBorder="0" applyAlignment="0" applyProtection="0"/>
    <xf numFmtId="43" fontId="2" fillId="0" borderId="0" applyFont="0" applyFill="0" applyBorder="0" applyAlignment="0" applyProtection="0"/>
  </cellStyleXfs>
  <cellXfs count="76">
    <xf numFmtId="0" fontId="0" fillId="0" borderId="0" xfId="0"/>
    <xf numFmtId="0" fontId="3" fillId="0" borderId="0" xfId="1" applyFont="1" applyFill="1" applyAlignment="1">
      <alignment vertical="center"/>
    </xf>
    <xf numFmtId="0" fontId="4" fillId="0" borderId="0" xfId="1" applyFont="1" applyFill="1" applyAlignment="1">
      <alignment vertical="center" wrapText="1"/>
    </xf>
    <xf numFmtId="0" fontId="4" fillId="0" borderId="0" xfId="1" applyFont="1" applyFill="1"/>
    <xf numFmtId="0" fontId="2" fillId="0" borderId="0" xfId="1" applyFill="1"/>
    <xf numFmtId="0" fontId="4" fillId="0" borderId="0" xfId="1" applyFont="1" applyFill="1" applyAlignment="1">
      <alignment vertical="top" wrapText="1"/>
    </xf>
    <xf numFmtId="0" fontId="3" fillId="0" borderId="1" xfId="1" applyFont="1" applyFill="1" applyBorder="1" applyAlignment="1">
      <alignment horizontal="center"/>
    </xf>
    <xf numFmtId="0" fontId="3" fillId="0" borderId="2" xfId="1" applyFont="1" applyFill="1" applyBorder="1" applyAlignment="1">
      <alignment horizontal="center"/>
    </xf>
    <xf numFmtId="0" fontId="3" fillId="0" borderId="3" xfId="1" applyFont="1" applyFill="1" applyBorder="1" applyAlignment="1">
      <alignment horizontal="center"/>
    </xf>
    <xf numFmtId="0" fontId="3" fillId="0" borderId="4" xfId="1" applyFont="1" applyFill="1" applyBorder="1" applyAlignment="1">
      <alignment horizontal="center"/>
    </xf>
    <xf numFmtId="0" fontId="3" fillId="0" borderId="0" xfId="1" applyFont="1" applyFill="1" applyAlignment="1">
      <alignment horizontal="center"/>
    </xf>
    <xf numFmtId="0" fontId="3" fillId="0" borderId="5" xfId="1" applyFont="1" applyFill="1" applyBorder="1" applyAlignment="1">
      <alignment horizontal="center"/>
    </xf>
    <xf numFmtId="0" fontId="3" fillId="0" borderId="4" xfId="1" applyFont="1" applyFill="1" applyBorder="1" applyAlignment="1">
      <alignmen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5" xfId="1" applyFont="1" applyFill="1" applyBorder="1"/>
    <xf numFmtId="0" fontId="3" fillId="0" borderId="4" xfId="1" applyFont="1" applyFill="1" applyBorder="1"/>
    <xf numFmtId="0" fontId="4" fillId="0" borderId="0" xfId="1" applyFont="1" applyFill="1" applyAlignment="1">
      <alignment horizontal="left" wrapText="1"/>
    </xf>
    <xf numFmtId="0" fontId="4" fillId="0" borderId="0" xfId="1" applyFont="1" applyFill="1" applyAlignment="1">
      <alignment wrapText="1"/>
    </xf>
    <xf numFmtId="0" fontId="3" fillId="0" borderId="0" xfId="1" applyFont="1" applyFill="1" applyAlignment="1">
      <alignment wrapText="1"/>
    </xf>
    <xf numFmtId="0" fontId="4" fillId="0" borderId="0" xfId="1" applyFont="1" applyFill="1" applyAlignment="1">
      <alignment horizontal="center" wrapText="1"/>
    </xf>
    <xf numFmtId="0" fontId="4" fillId="0" borderId="0" xfId="1" applyFont="1" applyFill="1" applyAlignment="1">
      <alignment horizontal="left"/>
    </xf>
    <xf numFmtId="0" fontId="2" fillId="0" borderId="0" xfId="1" applyFont="1" applyFill="1"/>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3" fillId="0" borderId="8"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2" fillId="0" borderId="0" xfId="1" applyFill="1" applyAlignment="1">
      <alignment vertical="center"/>
    </xf>
    <xf numFmtId="0" fontId="3" fillId="0" borderId="10"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5" fillId="2" borderId="11" xfId="1" applyFont="1" applyFill="1" applyBorder="1" applyAlignment="1">
      <alignment horizontal="left" vertical="top" wrapText="1"/>
    </xf>
    <xf numFmtId="164" fontId="6" fillId="2" borderId="11" xfId="2" applyFont="1" applyFill="1" applyBorder="1" applyAlignment="1">
      <alignment horizontal="left" vertical="top" wrapText="1"/>
    </xf>
    <xf numFmtId="165" fontId="5" fillId="2" borderId="11" xfId="1" applyNumberFormat="1" applyFont="1" applyFill="1" applyBorder="1" applyAlignment="1">
      <alignment horizontal="center" vertical="top" wrapText="1"/>
    </xf>
    <xf numFmtId="166" fontId="5" fillId="0" borderId="11" xfId="1" applyNumberFormat="1" applyFont="1" applyFill="1" applyBorder="1" applyAlignment="1">
      <alignment horizontal="center" vertical="top" wrapText="1"/>
    </xf>
    <xf numFmtId="10" fontId="5" fillId="2" borderId="11" xfId="1" applyNumberFormat="1" applyFont="1" applyFill="1" applyBorder="1" applyAlignment="1">
      <alignment horizontal="center" vertical="top"/>
    </xf>
    <xf numFmtId="164" fontId="6" fillId="0" borderId="11" xfId="2" applyFont="1" applyFill="1" applyBorder="1" applyAlignment="1">
      <alignment horizontal="left" vertical="top" wrapText="1"/>
    </xf>
    <xf numFmtId="0" fontId="4" fillId="0" borderId="0" xfId="1" applyFont="1" applyFill="1" applyAlignment="1">
      <alignment vertical="center"/>
    </xf>
    <xf numFmtId="0" fontId="5" fillId="0" borderId="11" xfId="1" applyFont="1" applyFill="1" applyBorder="1" applyAlignment="1">
      <alignment horizontal="left" vertical="top" wrapText="1"/>
    </xf>
    <xf numFmtId="164" fontId="6" fillId="0" borderId="11" xfId="2" applyFont="1" applyFill="1" applyBorder="1" applyAlignment="1">
      <alignment vertical="top"/>
    </xf>
    <xf numFmtId="165" fontId="5" fillId="0" borderId="11" xfId="1" applyNumberFormat="1" applyFont="1" applyFill="1" applyBorder="1" applyAlignment="1">
      <alignment horizontal="center" vertical="top" wrapText="1"/>
    </xf>
    <xf numFmtId="49" fontId="5" fillId="0" borderId="11" xfId="1" applyNumberFormat="1" applyFont="1" applyFill="1" applyBorder="1" applyAlignment="1">
      <alignment horizontal="center" vertical="top" wrapText="1"/>
    </xf>
    <xf numFmtId="10" fontId="5" fillId="0" borderId="11" xfId="1" applyNumberFormat="1" applyFont="1" applyFill="1" applyBorder="1" applyAlignment="1">
      <alignment horizontal="center" vertical="top"/>
    </xf>
    <xf numFmtId="39" fontId="6" fillId="0" borderId="12" xfId="2" applyNumberFormat="1" applyFont="1" applyFill="1" applyBorder="1" applyAlignment="1">
      <alignment vertical="top"/>
    </xf>
    <xf numFmtId="0" fontId="5" fillId="0" borderId="11" xfId="1" applyFont="1" applyFill="1" applyBorder="1" applyAlignment="1">
      <alignment horizontal="center" vertical="top"/>
    </xf>
    <xf numFmtId="43" fontId="2" fillId="0" borderId="0" xfId="1" applyNumberFormat="1" applyFill="1"/>
    <xf numFmtId="0" fontId="5" fillId="0" borderId="13" xfId="1" applyFont="1" applyFill="1" applyBorder="1" applyAlignment="1">
      <alignment horizontal="left" vertical="top" wrapText="1"/>
    </xf>
    <xf numFmtId="165" fontId="6" fillId="0" borderId="11" xfId="1" applyNumberFormat="1" applyFont="1" applyFill="1" applyBorder="1" applyAlignment="1">
      <alignment horizontal="center" vertical="top"/>
    </xf>
    <xf numFmtId="49" fontId="6" fillId="0" borderId="11" xfId="1" applyNumberFormat="1" applyFont="1" applyFill="1" applyBorder="1" applyAlignment="1">
      <alignment horizontal="center" vertical="top" wrapText="1"/>
    </xf>
    <xf numFmtId="0" fontId="4" fillId="0" borderId="11" xfId="1" applyFont="1" applyFill="1" applyBorder="1" applyAlignment="1">
      <alignment horizontal="center" vertical="top"/>
    </xf>
    <xf numFmtId="14" fontId="4" fillId="0" borderId="11" xfId="1" applyNumberFormat="1" applyFont="1" applyFill="1" applyBorder="1" applyAlignment="1">
      <alignment horizontal="left" vertical="top" wrapText="1"/>
    </xf>
    <xf numFmtId="10" fontId="6" fillId="0" borderId="11" xfId="1" applyNumberFormat="1" applyFont="1" applyFill="1" applyBorder="1" applyAlignment="1">
      <alignment horizontal="center" vertical="top"/>
    </xf>
    <xf numFmtId="39" fontId="6" fillId="0" borderId="11" xfId="2" applyNumberFormat="1" applyFont="1" applyFill="1" applyBorder="1" applyAlignment="1">
      <alignment vertical="top"/>
    </xf>
    <xf numFmtId="0" fontId="4" fillId="0" borderId="11" xfId="1" applyFont="1" applyFill="1" applyBorder="1"/>
    <xf numFmtId="49" fontId="5" fillId="0" borderId="11" xfId="1" applyNumberFormat="1" applyFont="1" applyFill="1" applyBorder="1" applyAlignment="1">
      <alignment horizontal="left" vertical="top" wrapText="1"/>
    </xf>
    <xf numFmtId="14" fontId="4" fillId="0" borderId="11" xfId="1" applyNumberFormat="1" applyFont="1" applyFill="1" applyBorder="1" applyAlignment="1">
      <alignment horizontal="center" wrapText="1"/>
    </xf>
    <xf numFmtId="10" fontId="6" fillId="0" borderId="11" xfId="1" applyNumberFormat="1" applyFont="1" applyFill="1" applyBorder="1" applyAlignment="1">
      <alignment horizontal="center" vertical="center"/>
    </xf>
    <xf numFmtId="43" fontId="6" fillId="0" borderId="11" xfId="3" applyFont="1" applyFill="1" applyBorder="1" applyAlignment="1">
      <alignment horizontal="center" vertical="center"/>
    </xf>
    <xf numFmtId="0" fontId="4" fillId="0" borderId="11" xfId="1" applyFont="1" applyFill="1" applyBorder="1" applyAlignment="1">
      <alignment horizontal="center"/>
    </xf>
    <xf numFmtId="49" fontId="6" fillId="0" borderId="11" xfId="1" applyNumberFormat="1" applyFont="1" applyFill="1" applyBorder="1" applyAlignment="1">
      <alignment horizontal="left" vertical="top" wrapText="1"/>
    </xf>
    <xf numFmtId="14" fontId="4" fillId="0" borderId="11" xfId="1" applyNumberFormat="1" applyFont="1" applyFill="1" applyBorder="1" applyAlignment="1">
      <alignment horizontal="center" vertical="top" wrapText="1"/>
    </xf>
    <xf numFmtId="0" fontId="4" fillId="0" borderId="11" xfId="1" applyFont="1" applyFill="1" applyBorder="1" applyAlignment="1">
      <alignment vertical="top"/>
    </xf>
    <xf numFmtId="0" fontId="6" fillId="0" borderId="11" xfId="1" applyFont="1" applyFill="1" applyBorder="1"/>
    <xf numFmtId="14" fontId="4" fillId="0" borderId="0" xfId="1" applyNumberFormat="1" applyFont="1" applyFill="1" applyBorder="1" applyAlignment="1">
      <alignment horizontal="left" vertical="top" wrapText="1"/>
    </xf>
    <xf numFmtId="0" fontId="4" fillId="0" borderId="0" xfId="1" applyFont="1" applyFill="1" applyBorder="1" applyAlignment="1">
      <alignment vertical="top"/>
    </xf>
    <xf numFmtId="164" fontId="6" fillId="0" borderId="0" xfId="2" applyFont="1" applyFill="1" applyBorder="1" applyAlignment="1">
      <alignment vertical="top"/>
    </xf>
    <xf numFmtId="0" fontId="4" fillId="0" borderId="0" xfId="1" applyFont="1" applyFill="1" applyBorder="1"/>
    <xf numFmtId="49" fontId="6" fillId="0" borderId="0" xfId="1" applyNumberFormat="1" applyFont="1" applyFill="1" applyBorder="1" applyAlignment="1">
      <alignment horizontal="left" vertical="top" wrapText="1"/>
    </xf>
    <xf numFmtId="0" fontId="4" fillId="0" borderId="0" xfId="1" applyFont="1" applyFill="1" applyBorder="1" applyAlignment="1">
      <alignment horizontal="left" vertical="top" wrapText="1"/>
    </xf>
    <xf numFmtId="0" fontId="3" fillId="0" borderId="0" xfId="1" applyFont="1" applyFill="1" applyBorder="1" applyAlignment="1">
      <alignment horizontal="center"/>
    </xf>
    <xf numFmtId="0" fontId="3" fillId="0" borderId="0" xfId="1" applyFont="1" applyFill="1" applyBorder="1" applyAlignment="1">
      <alignment vertical="top"/>
    </xf>
    <xf numFmtId="0" fontId="4" fillId="0" borderId="0" xfId="1" applyFont="1" applyFill="1" applyBorder="1" applyAlignment="1">
      <alignment vertical="center"/>
    </xf>
    <xf numFmtId="0" fontId="3" fillId="0" borderId="0" xfId="1" applyFont="1" applyFill="1" applyBorder="1" applyAlignment="1">
      <alignment horizontal="center"/>
    </xf>
    <xf numFmtId="0" fontId="4" fillId="0" borderId="0" xfId="1" applyFont="1" applyFill="1" applyBorder="1" applyAlignment="1">
      <alignment horizontal="center"/>
    </xf>
    <xf numFmtId="0" fontId="4" fillId="0" borderId="0" xfId="1" applyFont="1" applyFill="1" applyBorder="1" applyAlignment="1"/>
    <xf numFmtId="0" fontId="4" fillId="0" borderId="0" xfId="1" applyFont="1" applyFill="1" applyBorder="1" applyAlignment="1">
      <alignment horizontal="center"/>
    </xf>
    <xf numFmtId="0" fontId="7" fillId="0" borderId="0" xfId="1" applyFont="1" applyFill="1"/>
  </cellXfs>
  <cellStyles count="4">
    <cellStyle name="Comma 2" xfId="2"/>
    <cellStyle name="Comma 3" xf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abSelected="1" zoomScale="70" zoomScaleNormal="70" workbookViewId="0">
      <pane ySplit="10" topLeftCell="A23" activePane="bottomLeft" state="frozen"/>
      <selection pane="bottomLeft" activeCell="J23" sqref="J23"/>
    </sheetView>
  </sheetViews>
  <sheetFormatPr defaultRowHeight="15" x14ac:dyDescent="0.25"/>
  <cols>
    <col min="1" max="1" width="47.28515625" style="4" customWidth="1"/>
    <col min="2" max="2" width="28.28515625" style="4" customWidth="1"/>
    <col min="3" max="3" width="22" style="4" customWidth="1"/>
    <col min="4" max="4" width="25.28515625" style="4" customWidth="1"/>
    <col min="5" max="5" width="22.85546875" style="4" customWidth="1"/>
    <col min="6" max="6" width="16.140625" style="4" customWidth="1"/>
    <col min="7" max="7" width="20.85546875" style="4" customWidth="1"/>
    <col min="8" max="8" width="15.85546875" style="4" customWidth="1"/>
    <col min="9" max="9" width="30.7109375" style="4" customWidth="1"/>
    <col min="10" max="10" width="22" style="4" customWidth="1"/>
    <col min="11" max="16384" width="9.140625" style="4"/>
  </cols>
  <sheetData>
    <row r="1" spans="1:11" ht="18" x14ac:dyDescent="0.25">
      <c r="A1" s="1" t="s">
        <v>0</v>
      </c>
      <c r="B1" s="2"/>
      <c r="C1" s="2"/>
      <c r="D1" s="2"/>
      <c r="E1" s="2"/>
      <c r="F1" s="3"/>
      <c r="G1" s="3"/>
      <c r="H1" s="3"/>
      <c r="I1" s="3"/>
    </row>
    <row r="2" spans="1:11" ht="18" x14ac:dyDescent="0.25">
      <c r="A2" s="5"/>
      <c r="B2" s="5"/>
      <c r="C2" s="5"/>
      <c r="D2" s="5"/>
      <c r="E2" s="5"/>
      <c r="F2" s="3"/>
      <c r="G2" s="3"/>
      <c r="H2" s="3"/>
      <c r="I2" s="3"/>
    </row>
    <row r="3" spans="1:11" ht="18" x14ac:dyDescent="0.25">
      <c r="A3" s="6" t="s">
        <v>1</v>
      </c>
      <c r="B3" s="7"/>
      <c r="C3" s="7"/>
      <c r="D3" s="7"/>
      <c r="E3" s="7"/>
      <c r="F3" s="7"/>
      <c r="G3" s="7"/>
      <c r="H3" s="7"/>
      <c r="I3" s="8"/>
    </row>
    <row r="4" spans="1:11" ht="18" x14ac:dyDescent="0.25">
      <c r="A4" s="9"/>
      <c r="B4" s="10"/>
      <c r="C4" s="10"/>
      <c r="D4" s="10"/>
      <c r="E4" s="10"/>
      <c r="F4" s="10"/>
      <c r="G4" s="10"/>
      <c r="H4" s="10"/>
      <c r="I4" s="11"/>
    </row>
    <row r="5" spans="1:11" ht="18" x14ac:dyDescent="0.25">
      <c r="A5" s="12" t="s">
        <v>2</v>
      </c>
      <c r="B5" s="13" t="s">
        <v>3</v>
      </c>
      <c r="C5" s="1"/>
      <c r="D5" s="1" t="s">
        <v>4</v>
      </c>
      <c r="E5" s="14">
        <v>2025</v>
      </c>
      <c r="F5" s="3"/>
      <c r="G5" s="3"/>
      <c r="H5" s="3"/>
      <c r="I5" s="15"/>
    </row>
    <row r="6" spans="1:11" ht="18" x14ac:dyDescent="0.25">
      <c r="A6" s="16" t="s">
        <v>5</v>
      </c>
      <c r="B6" s="17" t="s">
        <v>6</v>
      </c>
      <c r="C6" s="18"/>
      <c r="D6" s="19" t="s">
        <v>7</v>
      </c>
      <c r="E6" s="20">
        <v>3</v>
      </c>
      <c r="F6" s="3"/>
      <c r="G6" s="3"/>
      <c r="H6" s="3"/>
      <c r="I6" s="15"/>
    </row>
    <row r="7" spans="1:11" ht="18" x14ac:dyDescent="0.25">
      <c r="A7" s="16" t="s">
        <v>8</v>
      </c>
      <c r="B7" s="21" t="s">
        <v>6</v>
      </c>
      <c r="C7" s="3"/>
      <c r="D7" s="3"/>
      <c r="E7" s="3"/>
      <c r="F7" s="3"/>
      <c r="G7" s="3"/>
      <c r="H7" s="3"/>
      <c r="I7" s="15"/>
    </row>
    <row r="8" spans="1:11" ht="18" x14ac:dyDescent="0.25">
      <c r="A8" s="16"/>
      <c r="B8" s="3"/>
      <c r="C8" s="3"/>
      <c r="D8" s="3"/>
      <c r="E8" s="3"/>
      <c r="F8" s="3"/>
      <c r="G8" s="3"/>
      <c r="H8" s="3"/>
      <c r="I8" s="15"/>
      <c r="K8" s="22" t="s">
        <v>9</v>
      </c>
    </row>
    <row r="9" spans="1:11" s="27" customFormat="1" ht="14.45" customHeight="1" x14ac:dyDescent="0.25">
      <c r="A9" s="23" t="s">
        <v>10</v>
      </c>
      <c r="B9" s="23" t="s">
        <v>11</v>
      </c>
      <c r="C9" s="23" t="s">
        <v>12</v>
      </c>
      <c r="D9" s="23" t="s">
        <v>13</v>
      </c>
      <c r="E9" s="23" t="s">
        <v>14</v>
      </c>
      <c r="F9" s="24" t="s">
        <v>15</v>
      </c>
      <c r="G9" s="25"/>
      <c r="H9" s="26" t="s">
        <v>16</v>
      </c>
      <c r="I9" s="26" t="s">
        <v>17</v>
      </c>
    </row>
    <row r="10" spans="1:11" s="27" customFormat="1" ht="57" customHeight="1" x14ac:dyDescent="0.25">
      <c r="A10" s="23"/>
      <c r="B10" s="28"/>
      <c r="C10" s="28"/>
      <c r="D10" s="23"/>
      <c r="E10" s="23"/>
      <c r="F10" s="29" t="s">
        <v>18</v>
      </c>
      <c r="G10" s="29" t="s">
        <v>19</v>
      </c>
      <c r="H10" s="28"/>
      <c r="I10" s="28"/>
    </row>
    <row r="11" spans="1:11" s="27" customFormat="1" ht="72.75" customHeight="1" x14ac:dyDescent="0.25">
      <c r="A11" s="30" t="s">
        <v>20</v>
      </c>
      <c r="B11" s="30" t="s">
        <v>21</v>
      </c>
      <c r="C11" s="31">
        <v>4850522.8899999997</v>
      </c>
      <c r="D11" s="32" t="s">
        <v>22</v>
      </c>
      <c r="E11" s="33"/>
      <c r="F11" s="34">
        <f t="shared" ref="F11:F16" si="0">G11/C11</f>
        <v>0.99995817151993693</v>
      </c>
      <c r="G11" s="35">
        <f>SUM(4706030+144290)</f>
        <v>4850320</v>
      </c>
      <c r="H11" s="36"/>
      <c r="I11" s="30" t="s">
        <v>23</v>
      </c>
    </row>
    <row r="12" spans="1:11" ht="65.25" customHeight="1" x14ac:dyDescent="0.25">
      <c r="A12" s="37" t="s">
        <v>24</v>
      </c>
      <c r="B12" s="37" t="s">
        <v>25</v>
      </c>
      <c r="C12" s="38">
        <f>SUM(17850000+27000000+30500000+35800000)</f>
        <v>111150000</v>
      </c>
      <c r="D12" s="39">
        <v>44197</v>
      </c>
      <c r="E12" s="40" t="s">
        <v>26</v>
      </c>
      <c r="F12" s="41">
        <f t="shared" si="0"/>
        <v>0.61169088699955021</v>
      </c>
      <c r="G12" s="42">
        <v>67989442.090000004</v>
      </c>
      <c r="H12" s="43"/>
      <c r="I12" s="37" t="s">
        <v>27</v>
      </c>
      <c r="J12" s="44">
        <f>C12-G12</f>
        <v>43160557.909999996</v>
      </c>
    </row>
    <row r="13" spans="1:11" ht="93" customHeight="1" x14ac:dyDescent="0.25">
      <c r="A13" s="45" t="s">
        <v>28</v>
      </c>
      <c r="B13" s="37" t="s">
        <v>29</v>
      </c>
      <c r="C13" s="38">
        <v>2000000</v>
      </c>
      <c r="D13" s="39" t="s">
        <v>30</v>
      </c>
      <c r="E13" s="40" t="s">
        <v>31</v>
      </c>
      <c r="F13" s="41">
        <f t="shared" si="0"/>
        <v>0.4581886</v>
      </c>
      <c r="G13" s="42">
        <v>916377.2</v>
      </c>
      <c r="H13" s="43"/>
      <c r="I13" s="37" t="s">
        <v>32</v>
      </c>
      <c r="J13" s="44"/>
    </row>
    <row r="14" spans="1:11" ht="164.25" customHeight="1" x14ac:dyDescent="0.25">
      <c r="A14" s="45" t="s">
        <v>33</v>
      </c>
      <c r="B14" s="37" t="s">
        <v>25</v>
      </c>
      <c r="C14" s="38">
        <v>50000000</v>
      </c>
      <c r="D14" s="46" t="s">
        <v>34</v>
      </c>
      <c r="E14" s="47" t="s">
        <v>35</v>
      </c>
      <c r="F14" s="41">
        <f t="shared" si="0"/>
        <v>0.9274424752</v>
      </c>
      <c r="G14" s="42">
        <v>46372123.759999998</v>
      </c>
      <c r="H14" s="48">
        <v>2</v>
      </c>
      <c r="I14" s="37" t="s">
        <v>36</v>
      </c>
      <c r="J14" s="44" t="b">
        <f>J7=C14-G14</f>
        <v>0</v>
      </c>
    </row>
    <row r="15" spans="1:11" ht="99.75" customHeight="1" x14ac:dyDescent="0.25">
      <c r="A15" s="49" t="s">
        <v>37</v>
      </c>
      <c r="B15" s="37" t="s">
        <v>38</v>
      </c>
      <c r="C15" s="38">
        <v>1000000</v>
      </c>
      <c r="D15" s="46">
        <v>45170</v>
      </c>
      <c r="E15" s="47" t="s">
        <v>39</v>
      </c>
      <c r="F15" s="50">
        <f t="shared" si="0"/>
        <v>0.94193722999999996</v>
      </c>
      <c r="G15" s="51">
        <v>941937.23</v>
      </c>
      <c r="H15" s="52"/>
      <c r="I15" s="53" t="s">
        <v>40</v>
      </c>
      <c r="J15" s="22" t="s">
        <v>41</v>
      </c>
    </row>
    <row r="16" spans="1:11" ht="113.25" customHeight="1" x14ac:dyDescent="0.25">
      <c r="A16" s="49" t="s">
        <v>42</v>
      </c>
      <c r="B16" s="37" t="s">
        <v>43</v>
      </c>
      <c r="C16" s="38">
        <v>1047270</v>
      </c>
      <c r="D16" s="39">
        <v>44835</v>
      </c>
      <c r="E16" s="39">
        <v>45200</v>
      </c>
      <c r="F16" s="50">
        <f t="shared" si="0"/>
        <v>0.93797683500911899</v>
      </c>
      <c r="G16" s="42">
        <v>982315</v>
      </c>
      <c r="H16" s="48">
        <v>1</v>
      </c>
      <c r="I16" s="53" t="s">
        <v>44</v>
      </c>
      <c r="J16" s="22"/>
    </row>
    <row r="17" spans="1:11" ht="89.25" customHeight="1" x14ac:dyDescent="0.25">
      <c r="A17" s="49" t="s">
        <v>45</v>
      </c>
      <c r="B17" s="37" t="s">
        <v>46</v>
      </c>
      <c r="C17" s="38">
        <f>SUM(8575203.52+4573741.08)</f>
        <v>13148944.6</v>
      </c>
      <c r="D17" s="40" t="s">
        <v>47</v>
      </c>
      <c r="E17" s="54"/>
      <c r="F17" s="55"/>
      <c r="G17" s="56"/>
      <c r="H17" s="57"/>
      <c r="I17" s="58" t="s">
        <v>48</v>
      </c>
      <c r="J17" s="44"/>
    </row>
    <row r="18" spans="1:11" ht="135.75" customHeight="1" x14ac:dyDescent="0.25">
      <c r="A18" s="49" t="s">
        <v>49</v>
      </c>
      <c r="B18" s="37" t="s">
        <v>50</v>
      </c>
      <c r="C18" s="38">
        <v>20000000</v>
      </c>
      <c r="D18" s="40" t="s">
        <v>51</v>
      </c>
      <c r="E18" s="59">
        <v>46022</v>
      </c>
      <c r="F18" s="50">
        <f>G18/C18</f>
        <v>0.69999995000000004</v>
      </c>
      <c r="G18" s="38">
        <v>13999999</v>
      </c>
      <c r="H18" s="57"/>
      <c r="I18" s="58" t="s">
        <v>52</v>
      </c>
      <c r="J18" s="44"/>
    </row>
    <row r="19" spans="1:11" ht="77.25" customHeight="1" x14ac:dyDescent="0.25">
      <c r="A19" s="49" t="s">
        <v>53</v>
      </c>
      <c r="B19" s="37" t="s">
        <v>50</v>
      </c>
      <c r="C19" s="38">
        <v>2300000</v>
      </c>
      <c r="D19" s="40" t="s">
        <v>54</v>
      </c>
      <c r="E19" s="54"/>
      <c r="F19" s="55"/>
      <c r="G19" s="56"/>
      <c r="H19" s="57"/>
      <c r="I19" s="58" t="s">
        <v>55</v>
      </c>
      <c r="K19" s="44"/>
    </row>
    <row r="20" spans="1:11" ht="129" customHeight="1" x14ac:dyDescent="0.25">
      <c r="A20" s="49" t="s">
        <v>56</v>
      </c>
      <c r="B20" s="37" t="s">
        <v>57</v>
      </c>
      <c r="C20" s="38">
        <v>5000000</v>
      </c>
      <c r="D20" s="40" t="s">
        <v>58</v>
      </c>
      <c r="E20" s="59" t="s">
        <v>59</v>
      </c>
      <c r="F20" s="50">
        <f>G20/C20</f>
        <v>0.96860000000000002</v>
      </c>
      <c r="G20" s="38">
        <v>4843000</v>
      </c>
      <c r="H20" s="57"/>
      <c r="I20" s="58" t="s">
        <v>60</v>
      </c>
      <c r="J20" s="22"/>
      <c r="K20" s="44"/>
    </row>
    <row r="21" spans="1:11" ht="59.25" customHeight="1" x14ac:dyDescent="0.25">
      <c r="A21" s="49" t="s">
        <v>61</v>
      </c>
      <c r="B21" s="37" t="s">
        <v>38</v>
      </c>
      <c r="C21" s="38">
        <v>1000000</v>
      </c>
      <c r="D21" s="40" t="s">
        <v>62</v>
      </c>
      <c r="E21" s="50" t="s">
        <v>63</v>
      </c>
      <c r="F21" s="50">
        <f>G21/C21</f>
        <v>0.93865100000000001</v>
      </c>
      <c r="G21" s="38">
        <v>938651</v>
      </c>
      <c r="H21" s="57"/>
      <c r="I21" s="58" t="s">
        <v>64</v>
      </c>
      <c r="K21" s="44"/>
    </row>
    <row r="22" spans="1:11" ht="126" x14ac:dyDescent="0.25">
      <c r="A22" s="49" t="s">
        <v>65</v>
      </c>
      <c r="B22" s="60" t="s">
        <v>66</v>
      </c>
      <c r="C22" s="38">
        <v>7062900.29</v>
      </c>
      <c r="D22" s="52"/>
      <c r="E22" s="52"/>
      <c r="F22" s="52"/>
      <c r="G22" s="61"/>
      <c r="H22" s="52"/>
      <c r="I22" s="58" t="s">
        <v>67</v>
      </c>
    </row>
    <row r="23" spans="1:11" ht="36" x14ac:dyDescent="0.25">
      <c r="A23" s="49" t="s">
        <v>68</v>
      </c>
      <c r="B23" s="60" t="s">
        <v>66</v>
      </c>
      <c r="C23" s="38">
        <v>2000000</v>
      </c>
      <c r="D23" s="52"/>
      <c r="E23" s="52"/>
      <c r="F23" s="52"/>
      <c r="G23" s="52"/>
      <c r="H23" s="52"/>
      <c r="I23" s="58" t="s">
        <v>69</v>
      </c>
    </row>
    <row r="24" spans="1:11" ht="72" x14ac:dyDescent="0.25">
      <c r="A24" s="49" t="s">
        <v>70</v>
      </c>
      <c r="B24" s="37" t="s">
        <v>46</v>
      </c>
      <c r="C24" s="38">
        <v>6679380.9100000001</v>
      </c>
      <c r="D24" s="60" t="s">
        <v>71</v>
      </c>
      <c r="E24" s="52"/>
      <c r="F24" s="52"/>
      <c r="G24" s="52"/>
      <c r="H24" s="52"/>
      <c r="I24" s="58" t="s">
        <v>72</v>
      </c>
    </row>
    <row r="25" spans="1:11" ht="18" x14ac:dyDescent="0.25">
      <c r="A25" s="62"/>
      <c r="B25" s="63"/>
      <c r="C25" s="64"/>
      <c r="D25" s="65"/>
      <c r="E25" s="65"/>
      <c r="F25" s="65"/>
      <c r="G25" s="65"/>
      <c r="H25" s="65"/>
      <c r="I25" s="66"/>
    </row>
    <row r="26" spans="1:11" ht="18" x14ac:dyDescent="0.25">
      <c r="A26" s="62"/>
      <c r="B26" s="63"/>
      <c r="C26" s="64"/>
      <c r="D26" s="65"/>
      <c r="E26" s="65"/>
      <c r="F26" s="65"/>
      <c r="G26" s="65"/>
      <c r="H26" s="65"/>
      <c r="I26" s="66"/>
    </row>
    <row r="27" spans="1:11" ht="40.5" customHeight="1" x14ac:dyDescent="0.25">
      <c r="A27" s="3"/>
      <c r="B27" s="3"/>
      <c r="C27" s="3"/>
      <c r="D27" s="3"/>
      <c r="E27" s="3"/>
      <c r="F27" s="3"/>
      <c r="G27" s="3"/>
      <c r="H27" s="3"/>
      <c r="I27" s="3"/>
    </row>
    <row r="28" spans="1:11" ht="19.5" customHeight="1" x14ac:dyDescent="0.25">
      <c r="A28" s="67" t="s">
        <v>73</v>
      </c>
      <c r="B28" s="67"/>
      <c r="C28" s="67"/>
      <c r="D28" s="67"/>
      <c r="E28" s="67"/>
      <c r="F28" s="67"/>
      <c r="G28" s="67"/>
      <c r="H28" s="67"/>
      <c r="I28" s="67"/>
    </row>
    <row r="29" spans="1:11" ht="18" x14ac:dyDescent="0.25">
      <c r="A29" s="65"/>
      <c r="B29" s="65"/>
      <c r="C29" s="65"/>
      <c r="D29" s="65"/>
      <c r="E29" s="65"/>
      <c r="F29" s="65"/>
      <c r="G29" s="65"/>
      <c r="H29" s="65"/>
      <c r="I29" s="65"/>
    </row>
    <row r="30" spans="1:11" ht="18" x14ac:dyDescent="0.25">
      <c r="A30" s="65"/>
      <c r="B30" s="65"/>
      <c r="C30" s="65"/>
      <c r="D30" s="65"/>
      <c r="E30" s="65" t="s">
        <v>74</v>
      </c>
      <c r="F30" s="65"/>
      <c r="G30" s="65"/>
      <c r="H30" s="65"/>
      <c r="I30" s="65"/>
    </row>
    <row r="31" spans="1:11" ht="18" x14ac:dyDescent="0.25">
      <c r="A31" s="65"/>
      <c r="B31" s="65"/>
      <c r="C31" s="65"/>
      <c r="D31" s="65"/>
      <c r="E31" s="65"/>
      <c r="F31" s="65"/>
      <c r="G31" s="65"/>
      <c r="H31" s="65"/>
      <c r="I31" s="65"/>
    </row>
    <row r="32" spans="1:11" ht="18" x14ac:dyDescent="0.25">
      <c r="A32" s="65"/>
      <c r="B32" s="65"/>
      <c r="C32" s="65"/>
      <c r="D32" s="65"/>
      <c r="E32" s="65"/>
      <c r="F32" s="65"/>
      <c r="G32" s="65"/>
      <c r="H32" s="65"/>
      <c r="I32" s="65"/>
    </row>
    <row r="33" spans="1:9" ht="18" x14ac:dyDescent="0.25">
      <c r="A33" s="65"/>
      <c r="B33" s="65"/>
      <c r="C33" s="65"/>
      <c r="D33" s="65"/>
      <c r="E33" s="65"/>
      <c r="F33" s="65"/>
      <c r="G33" s="65"/>
      <c r="H33" s="65"/>
      <c r="I33" s="65"/>
    </row>
    <row r="34" spans="1:9" s="27" customFormat="1" ht="16.899999999999999" customHeight="1" x14ac:dyDescent="0.25">
      <c r="A34" s="68" t="s">
        <v>75</v>
      </c>
      <c r="B34" s="68"/>
      <c r="C34" s="69" t="s">
        <v>76</v>
      </c>
      <c r="E34" s="69"/>
      <c r="F34" s="70"/>
      <c r="G34" s="71" t="s">
        <v>77</v>
      </c>
      <c r="H34" s="71"/>
      <c r="I34" s="65"/>
    </row>
    <row r="35" spans="1:9" ht="18" x14ac:dyDescent="0.25">
      <c r="A35" s="72" t="s">
        <v>78</v>
      </c>
      <c r="B35" s="72"/>
      <c r="C35" s="72" t="s">
        <v>79</v>
      </c>
      <c r="D35" s="72"/>
      <c r="E35" s="73"/>
      <c r="F35" s="65"/>
      <c r="G35" s="74" t="s">
        <v>80</v>
      </c>
      <c r="H35" s="74"/>
      <c r="I35" s="65"/>
    </row>
    <row r="36" spans="1:9" x14ac:dyDescent="0.25">
      <c r="A36" s="75"/>
      <c r="B36" s="75"/>
      <c r="C36" s="75"/>
      <c r="D36" s="75"/>
      <c r="E36" s="75"/>
      <c r="F36" s="75"/>
      <c r="G36" s="75"/>
      <c r="H36" s="75"/>
      <c r="I36" s="75"/>
    </row>
    <row r="37" spans="1:9" x14ac:dyDescent="0.25">
      <c r="A37" s="22"/>
    </row>
    <row r="38" spans="1:9" x14ac:dyDescent="0.25">
      <c r="A38" s="22"/>
    </row>
  </sheetData>
  <sheetProtection formatCells="0" formatColumns="0" formatRows="0" insertColumns="0" insertRows="0" insertHyperlinks="0" deleteColumns="0" deleteRows="0" sort="0" autoFilter="0" pivotTables="0"/>
  <mergeCells count="13">
    <mergeCell ref="A28:I28"/>
    <mergeCell ref="A34:B34"/>
    <mergeCell ref="A35:B35"/>
    <mergeCell ref="C35:D35"/>
    <mergeCell ref="A3:I3"/>
    <mergeCell ref="A9:A10"/>
    <mergeCell ref="B9:B10"/>
    <mergeCell ref="C9:C10"/>
    <mergeCell ref="D9:D10"/>
    <mergeCell ref="E9:E10"/>
    <mergeCell ref="F9:G9"/>
    <mergeCell ref="H9:H10"/>
    <mergeCell ref="I9:I10"/>
  </mergeCells>
  <printOptions horizontalCentered="1"/>
  <pageMargins left="0.2" right="0.2" top="0.75" bottom="0.2" header="0.3" footer="0.3"/>
  <pageSetup paperSize="256" scale="7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3rd qtr 2025  </vt:lpstr>
      <vt:lpstr>'3rd qtr 2025  '!Print_Area</vt:lpstr>
      <vt:lpstr>'3rd qtr 2025  '!Print_Titles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ACCTG-MONICA</dc:creator>
  <cp:lastModifiedBy>ACCTG-MONICA</cp:lastModifiedBy>
  <dcterms:created xsi:type="dcterms:W3CDTF">2025-10-28T07:57:39Z</dcterms:created>
  <dcterms:modified xsi:type="dcterms:W3CDTF">2025-10-28T07:58:50Z</dcterms:modified>
</cp:coreProperties>
</file>